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P ANDRES\Desktop\Mayo 2019\SEvAC\APARTADO D LLENADO INICIAL\D.1.5 Publica el Calendario del Presupuesto de Egresos Base Mensual\"/>
    </mc:Choice>
  </mc:AlternateContent>
  <bookViews>
    <workbookView xWindow="0" yWindow="0" windowWidth="17856" windowHeight="6362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73" i="1" l="1"/>
  <c r="D573" i="1" s="1"/>
  <c r="D571" i="1" s="1"/>
  <c r="C572" i="1"/>
  <c r="D572" i="1" s="1"/>
  <c r="E572" i="1" s="1"/>
  <c r="F572" i="1" s="1"/>
  <c r="G572" i="1" s="1"/>
  <c r="H572" i="1" s="1"/>
  <c r="I572" i="1" s="1"/>
  <c r="J572" i="1" s="1"/>
  <c r="K572" i="1" s="1"/>
  <c r="L572" i="1" s="1"/>
  <c r="M572" i="1" s="1"/>
  <c r="N572" i="1" s="1"/>
  <c r="O572" i="1" s="1"/>
  <c r="C570" i="1"/>
  <c r="C569" i="1"/>
  <c r="C567" i="1"/>
  <c r="C566" i="1"/>
  <c r="C564" i="1"/>
  <c r="C562" i="1" s="1"/>
  <c r="C563" i="1"/>
  <c r="D563" i="1" s="1"/>
  <c r="E563" i="1" s="1"/>
  <c r="F563" i="1" s="1"/>
  <c r="G563" i="1" s="1"/>
  <c r="H563" i="1" s="1"/>
  <c r="I563" i="1" s="1"/>
  <c r="J563" i="1" s="1"/>
  <c r="K563" i="1" s="1"/>
  <c r="L563" i="1" s="1"/>
  <c r="M563" i="1" s="1"/>
  <c r="N563" i="1" s="1"/>
  <c r="O563" i="1" s="1"/>
  <c r="C561" i="1"/>
  <c r="D560" i="1"/>
  <c r="C560" i="1"/>
  <c r="G554" i="1"/>
  <c r="H554" i="1" s="1"/>
  <c r="I554" i="1" s="1"/>
  <c r="J554" i="1" s="1"/>
  <c r="K554" i="1" s="1"/>
  <c r="L554" i="1" s="1"/>
  <c r="M554" i="1" s="1"/>
  <c r="N554" i="1" s="1"/>
  <c r="O554" i="1" s="1"/>
  <c r="F554" i="1"/>
  <c r="F552" i="1"/>
  <c r="F550" i="1" s="1"/>
  <c r="F546" i="1" s="1"/>
  <c r="E550" i="1"/>
  <c r="D550" i="1"/>
  <c r="C550" i="1"/>
  <c r="C546" i="1" s="1"/>
  <c r="E546" i="1"/>
  <c r="D546" i="1"/>
  <c r="C545" i="1"/>
  <c r="C544" i="1"/>
  <c r="C543" i="1"/>
  <c r="C542" i="1"/>
  <c r="F542" i="1" s="1"/>
  <c r="G542" i="1" s="1"/>
  <c r="H542" i="1" s="1"/>
  <c r="I542" i="1" s="1"/>
  <c r="J542" i="1" s="1"/>
  <c r="K542" i="1" s="1"/>
  <c r="L542" i="1" s="1"/>
  <c r="M542" i="1" s="1"/>
  <c r="N542" i="1" s="1"/>
  <c r="O542" i="1" s="1"/>
  <c r="C541" i="1"/>
  <c r="C540" i="1"/>
  <c r="F540" i="1" s="1"/>
  <c r="G540" i="1" s="1"/>
  <c r="H540" i="1" s="1"/>
  <c r="I540" i="1" s="1"/>
  <c r="J540" i="1" s="1"/>
  <c r="K540" i="1" s="1"/>
  <c r="L540" i="1" s="1"/>
  <c r="M540" i="1" s="1"/>
  <c r="N540" i="1" s="1"/>
  <c r="O540" i="1" s="1"/>
  <c r="C539" i="1"/>
  <c r="F539" i="1" s="1"/>
  <c r="G539" i="1" s="1"/>
  <c r="H539" i="1" s="1"/>
  <c r="I539" i="1" s="1"/>
  <c r="J539" i="1" s="1"/>
  <c r="K539" i="1" s="1"/>
  <c r="L539" i="1" s="1"/>
  <c r="M539" i="1" s="1"/>
  <c r="N539" i="1" s="1"/>
  <c r="O539" i="1" s="1"/>
  <c r="C538" i="1"/>
  <c r="F538" i="1" s="1"/>
  <c r="C537" i="1"/>
  <c r="C536" i="1"/>
  <c r="C535" i="1"/>
  <c r="C534" i="1"/>
  <c r="E533" i="1"/>
  <c r="D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G511" i="1"/>
  <c r="H511" i="1" s="1"/>
  <c r="I511" i="1" s="1"/>
  <c r="C511" i="1"/>
  <c r="F511" i="1" s="1"/>
  <c r="F509" i="1" s="1"/>
  <c r="C510" i="1"/>
  <c r="C509" i="1" s="1"/>
  <c r="E509" i="1"/>
  <c r="D509" i="1"/>
  <c r="C508" i="1"/>
  <c r="C507" i="1"/>
  <c r="C506" i="1"/>
  <c r="F506" i="1" s="1"/>
  <c r="G506" i="1" s="1"/>
  <c r="H506" i="1" s="1"/>
  <c r="I506" i="1" s="1"/>
  <c r="J506" i="1" s="1"/>
  <c r="K506" i="1" s="1"/>
  <c r="L506" i="1" s="1"/>
  <c r="M506" i="1" s="1"/>
  <c r="N506" i="1" s="1"/>
  <c r="O506" i="1" s="1"/>
  <c r="C505" i="1"/>
  <c r="C504" i="1"/>
  <c r="F504" i="1" s="1"/>
  <c r="G504" i="1" s="1"/>
  <c r="H504" i="1" s="1"/>
  <c r="I504" i="1" s="1"/>
  <c r="J504" i="1" s="1"/>
  <c r="K504" i="1" s="1"/>
  <c r="L504" i="1" s="1"/>
  <c r="M504" i="1" s="1"/>
  <c r="N504" i="1" s="1"/>
  <c r="O504" i="1" s="1"/>
  <c r="C503" i="1"/>
  <c r="C502" i="1"/>
  <c r="F502" i="1" s="1"/>
  <c r="G502" i="1" s="1"/>
  <c r="H502" i="1" s="1"/>
  <c r="I502" i="1" s="1"/>
  <c r="J502" i="1" s="1"/>
  <c r="K502" i="1" s="1"/>
  <c r="L502" i="1" s="1"/>
  <c r="M502" i="1" s="1"/>
  <c r="N502" i="1" s="1"/>
  <c r="O502" i="1" s="1"/>
  <c r="C501" i="1"/>
  <c r="N500" i="1"/>
  <c r="O500" i="1" s="1"/>
  <c r="F500" i="1"/>
  <c r="G500" i="1" s="1"/>
  <c r="H500" i="1" s="1"/>
  <c r="I500" i="1" s="1"/>
  <c r="J500" i="1" s="1"/>
  <c r="K500" i="1" s="1"/>
  <c r="L500" i="1" s="1"/>
  <c r="M500" i="1" s="1"/>
  <c r="C499" i="1"/>
  <c r="C498" i="1"/>
  <c r="F498" i="1" s="1"/>
  <c r="G498" i="1" s="1"/>
  <c r="H498" i="1" s="1"/>
  <c r="I498" i="1" s="1"/>
  <c r="J498" i="1" s="1"/>
  <c r="K498" i="1" s="1"/>
  <c r="L498" i="1" s="1"/>
  <c r="M498" i="1" s="1"/>
  <c r="N498" i="1" s="1"/>
  <c r="O498" i="1" s="1"/>
  <c r="C497" i="1"/>
  <c r="C496" i="1"/>
  <c r="C495" i="1"/>
  <c r="F495" i="1" s="1"/>
  <c r="G495" i="1" s="1"/>
  <c r="H495" i="1" s="1"/>
  <c r="I495" i="1" s="1"/>
  <c r="J495" i="1" s="1"/>
  <c r="K495" i="1" s="1"/>
  <c r="L495" i="1" s="1"/>
  <c r="M495" i="1" s="1"/>
  <c r="N495" i="1" s="1"/>
  <c r="O495" i="1" s="1"/>
  <c r="C494" i="1"/>
  <c r="F494" i="1" s="1"/>
  <c r="G494" i="1" s="1"/>
  <c r="H494" i="1" s="1"/>
  <c r="I494" i="1" s="1"/>
  <c r="J494" i="1" s="1"/>
  <c r="K494" i="1" s="1"/>
  <c r="L494" i="1" s="1"/>
  <c r="M494" i="1" s="1"/>
  <c r="N494" i="1" s="1"/>
  <c r="O494" i="1" s="1"/>
  <c r="C493" i="1"/>
  <c r="F493" i="1" s="1"/>
  <c r="G493" i="1" s="1"/>
  <c r="H493" i="1" s="1"/>
  <c r="I493" i="1" s="1"/>
  <c r="J493" i="1" s="1"/>
  <c r="K493" i="1" s="1"/>
  <c r="L493" i="1" s="1"/>
  <c r="M493" i="1" s="1"/>
  <c r="N493" i="1" s="1"/>
  <c r="O493" i="1" s="1"/>
  <c r="G492" i="1"/>
  <c r="H492" i="1" s="1"/>
  <c r="I492" i="1" s="1"/>
  <c r="J492" i="1" s="1"/>
  <c r="K492" i="1" s="1"/>
  <c r="L492" i="1" s="1"/>
  <c r="M492" i="1" s="1"/>
  <c r="N492" i="1" s="1"/>
  <c r="O492" i="1" s="1"/>
  <c r="C492" i="1"/>
  <c r="F492" i="1" s="1"/>
  <c r="F491" i="1"/>
  <c r="G491" i="1" s="1"/>
  <c r="H491" i="1" s="1"/>
  <c r="I491" i="1" s="1"/>
  <c r="J491" i="1" s="1"/>
  <c r="K491" i="1" s="1"/>
  <c r="L491" i="1" s="1"/>
  <c r="M491" i="1" s="1"/>
  <c r="N491" i="1" s="1"/>
  <c r="O491" i="1" s="1"/>
  <c r="C491" i="1"/>
  <c r="C490" i="1"/>
  <c r="F490" i="1" s="1"/>
  <c r="G490" i="1" s="1"/>
  <c r="C489" i="1"/>
  <c r="C488" i="1"/>
  <c r="C487" i="1"/>
  <c r="C486" i="1"/>
  <c r="E485" i="1"/>
  <c r="D485" i="1"/>
  <c r="D484" i="1" s="1"/>
  <c r="E484" i="1"/>
  <c r="C483" i="1"/>
  <c r="C482" i="1"/>
  <c r="C481" i="1"/>
  <c r="C479" i="1" s="1"/>
  <c r="C480" i="1"/>
  <c r="C478" i="1"/>
  <c r="C477" i="1"/>
  <c r="C476" i="1"/>
  <c r="C475" i="1"/>
  <c r="C474" i="1"/>
  <c r="C473" i="1"/>
  <c r="C472" i="1"/>
  <c r="C471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G450" i="1"/>
  <c r="H450" i="1" s="1"/>
  <c r="I450" i="1" s="1"/>
  <c r="J450" i="1" s="1"/>
  <c r="K450" i="1" s="1"/>
  <c r="L450" i="1" s="1"/>
  <c r="M450" i="1" s="1"/>
  <c r="N450" i="1" s="1"/>
  <c r="O450" i="1" s="1"/>
  <c r="C450" i="1"/>
  <c r="D450" i="1" s="1"/>
  <c r="E450" i="1" s="1"/>
  <c r="F450" i="1" s="1"/>
  <c r="C449" i="1"/>
  <c r="C448" i="1"/>
  <c r="D448" i="1" s="1"/>
  <c r="E448" i="1" s="1"/>
  <c r="F448" i="1" s="1"/>
  <c r="G448" i="1" s="1"/>
  <c r="H448" i="1" s="1"/>
  <c r="I448" i="1" s="1"/>
  <c r="J448" i="1" s="1"/>
  <c r="K448" i="1" s="1"/>
  <c r="L448" i="1" s="1"/>
  <c r="M448" i="1" s="1"/>
  <c r="N448" i="1" s="1"/>
  <c r="O448" i="1" s="1"/>
  <c r="C447" i="1"/>
  <c r="C446" i="1"/>
  <c r="C445" i="1"/>
  <c r="C444" i="1"/>
  <c r="D444" i="1" s="1"/>
  <c r="E444" i="1" s="1"/>
  <c r="F444" i="1" s="1"/>
  <c r="G444" i="1" s="1"/>
  <c r="H444" i="1" s="1"/>
  <c r="I444" i="1" s="1"/>
  <c r="J444" i="1" s="1"/>
  <c r="K444" i="1" s="1"/>
  <c r="L444" i="1" s="1"/>
  <c r="M444" i="1" s="1"/>
  <c r="N444" i="1" s="1"/>
  <c r="O444" i="1" s="1"/>
  <c r="C443" i="1"/>
  <c r="C442" i="1"/>
  <c r="C441" i="1"/>
  <c r="E440" i="1"/>
  <c r="C440" i="1"/>
  <c r="D440" i="1" s="1"/>
  <c r="C439" i="1"/>
  <c r="C438" i="1"/>
  <c r="C437" i="1"/>
  <c r="C436" i="1"/>
  <c r="C435" i="1"/>
  <c r="C433" i="1"/>
  <c r="C431" i="1" s="1"/>
  <c r="C430" i="1"/>
  <c r="C429" i="1"/>
  <c r="C428" i="1"/>
  <c r="C427" i="1"/>
  <c r="C426" i="1"/>
  <c r="C425" i="1"/>
  <c r="C424" i="1"/>
  <c r="C423" i="1"/>
  <c r="C422" i="1"/>
  <c r="C421" i="1"/>
  <c r="D420" i="1"/>
  <c r="E420" i="1" s="1"/>
  <c r="E418" i="1" s="1"/>
  <c r="C420" i="1"/>
  <c r="C419" i="1"/>
  <c r="C418" i="1" s="1"/>
  <c r="D418" i="1"/>
  <c r="C417" i="1"/>
  <c r="C416" i="1"/>
  <c r="C415" i="1"/>
  <c r="C414" i="1"/>
  <c r="E412" i="1"/>
  <c r="F412" i="1" s="1"/>
  <c r="G412" i="1" s="1"/>
  <c r="H412" i="1" s="1"/>
  <c r="I412" i="1" s="1"/>
  <c r="J412" i="1" s="1"/>
  <c r="K412" i="1" s="1"/>
  <c r="L412" i="1" s="1"/>
  <c r="M412" i="1" s="1"/>
  <c r="N412" i="1" s="1"/>
  <c r="O412" i="1" s="1"/>
  <c r="C412" i="1"/>
  <c r="D412" i="1" s="1"/>
  <c r="C411" i="1"/>
  <c r="C410" i="1"/>
  <c r="D410" i="1" s="1"/>
  <c r="E410" i="1" s="1"/>
  <c r="C409" i="1"/>
  <c r="C408" i="1"/>
  <c r="C407" i="1"/>
  <c r="E406" i="1"/>
  <c r="F406" i="1" s="1"/>
  <c r="G406" i="1" s="1"/>
  <c r="H406" i="1" s="1"/>
  <c r="I406" i="1" s="1"/>
  <c r="J406" i="1" s="1"/>
  <c r="C406" i="1"/>
  <c r="D406" i="1" s="1"/>
  <c r="C405" i="1"/>
  <c r="C403" i="1"/>
  <c r="D403" i="1" s="1"/>
  <c r="E403" i="1" s="1"/>
  <c r="F403" i="1" s="1"/>
  <c r="G403" i="1" s="1"/>
  <c r="H403" i="1" s="1"/>
  <c r="I403" i="1" s="1"/>
  <c r="J403" i="1" s="1"/>
  <c r="K403" i="1" s="1"/>
  <c r="L403" i="1" s="1"/>
  <c r="M403" i="1" s="1"/>
  <c r="N403" i="1" s="1"/>
  <c r="O403" i="1" s="1"/>
  <c r="C402" i="1"/>
  <c r="C401" i="1"/>
  <c r="D401" i="1" s="1"/>
  <c r="E401" i="1" s="1"/>
  <c r="F401" i="1" s="1"/>
  <c r="G401" i="1" s="1"/>
  <c r="H401" i="1" s="1"/>
  <c r="I401" i="1" s="1"/>
  <c r="J401" i="1" s="1"/>
  <c r="K401" i="1" s="1"/>
  <c r="L401" i="1" s="1"/>
  <c r="M401" i="1" s="1"/>
  <c r="N401" i="1" s="1"/>
  <c r="O401" i="1" s="1"/>
  <c r="C400" i="1"/>
  <c r="C399" i="1"/>
  <c r="C398" i="1"/>
  <c r="C397" i="1"/>
  <c r="C396" i="1"/>
  <c r="E395" i="1"/>
  <c r="F395" i="1" s="1"/>
  <c r="G395" i="1" s="1"/>
  <c r="H395" i="1" s="1"/>
  <c r="I395" i="1" s="1"/>
  <c r="J395" i="1" s="1"/>
  <c r="K395" i="1" s="1"/>
  <c r="L395" i="1" s="1"/>
  <c r="M395" i="1" s="1"/>
  <c r="N395" i="1" s="1"/>
  <c r="O395" i="1" s="1"/>
  <c r="C395" i="1"/>
  <c r="D395" i="1" s="1"/>
  <c r="C394" i="1"/>
  <c r="C393" i="1"/>
  <c r="C392" i="1"/>
  <c r="C388" i="1"/>
  <c r="D388" i="1" s="1"/>
  <c r="E388" i="1" s="1"/>
  <c r="F388" i="1" s="1"/>
  <c r="G388" i="1" s="1"/>
  <c r="H388" i="1" s="1"/>
  <c r="I388" i="1" s="1"/>
  <c r="J388" i="1" s="1"/>
  <c r="K388" i="1" s="1"/>
  <c r="L388" i="1" s="1"/>
  <c r="M388" i="1" s="1"/>
  <c r="N388" i="1" s="1"/>
  <c r="O388" i="1" s="1"/>
  <c r="C387" i="1"/>
  <c r="C386" i="1"/>
  <c r="D386" i="1" s="1"/>
  <c r="D384" i="1" s="1"/>
  <c r="C385" i="1"/>
  <c r="D383" i="1"/>
  <c r="E383" i="1" s="1"/>
  <c r="F383" i="1" s="1"/>
  <c r="G383" i="1" s="1"/>
  <c r="H383" i="1" s="1"/>
  <c r="I383" i="1" s="1"/>
  <c r="J383" i="1" s="1"/>
  <c r="K383" i="1" s="1"/>
  <c r="L383" i="1" s="1"/>
  <c r="M383" i="1" s="1"/>
  <c r="N383" i="1" s="1"/>
  <c r="O383" i="1" s="1"/>
  <c r="C383" i="1"/>
  <c r="C382" i="1"/>
  <c r="C381" i="1"/>
  <c r="C380" i="1"/>
  <c r="C379" i="1"/>
  <c r="C378" i="1"/>
  <c r="C377" i="1"/>
  <c r="D377" i="1" s="1"/>
  <c r="E377" i="1" s="1"/>
  <c r="F377" i="1" s="1"/>
  <c r="G377" i="1" s="1"/>
  <c r="H377" i="1" s="1"/>
  <c r="I377" i="1" s="1"/>
  <c r="J377" i="1" s="1"/>
  <c r="K377" i="1" s="1"/>
  <c r="L377" i="1" s="1"/>
  <c r="M377" i="1" s="1"/>
  <c r="N377" i="1" s="1"/>
  <c r="O377" i="1" s="1"/>
  <c r="C376" i="1"/>
  <c r="C375" i="1"/>
  <c r="C374" i="1"/>
  <c r="D373" i="1"/>
  <c r="E373" i="1" s="1"/>
  <c r="F373" i="1" s="1"/>
  <c r="G373" i="1" s="1"/>
  <c r="H373" i="1" s="1"/>
  <c r="I373" i="1" s="1"/>
  <c r="J373" i="1" s="1"/>
  <c r="K373" i="1" s="1"/>
  <c r="L373" i="1" s="1"/>
  <c r="M373" i="1" s="1"/>
  <c r="N373" i="1" s="1"/>
  <c r="O373" i="1" s="1"/>
  <c r="C373" i="1"/>
  <c r="C372" i="1"/>
  <c r="C371" i="1"/>
  <c r="C370" i="1"/>
  <c r="C369" i="1"/>
  <c r="D369" i="1" s="1"/>
  <c r="E369" i="1" s="1"/>
  <c r="C368" i="1"/>
  <c r="C359" i="1"/>
  <c r="C358" i="1"/>
  <c r="C357" i="1"/>
  <c r="C356" i="1"/>
  <c r="D356" i="1" s="1"/>
  <c r="E356" i="1" s="1"/>
  <c r="F356" i="1" s="1"/>
  <c r="G356" i="1" s="1"/>
  <c r="H356" i="1" s="1"/>
  <c r="I356" i="1" s="1"/>
  <c r="J356" i="1" s="1"/>
  <c r="K356" i="1" s="1"/>
  <c r="L356" i="1" s="1"/>
  <c r="M356" i="1" s="1"/>
  <c r="N356" i="1" s="1"/>
  <c r="O356" i="1" s="1"/>
  <c r="C355" i="1"/>
  <c r="C354" i="1"/>
  <c r="D354" i="1" s="1"/>
  <c r="E354" i="1" s="1"/>
  <c r="F354" i="1" s="1"/>
  <c r="G354" i="1" s="1"/>
  <c r="H354" i="1" s="1"/>
  <c r="I354" i="1" s="1"/>
  <c r="J354" i="1" s="1"/>
  <c r="K354" i="1" s="1"/>
  <c r="L354" i="1" s="1"/>
  <c r="M354" i="1" s="1"/>
  <c r="N354" i="1" s="1"/>
  <c r="O354" i="1" s="1"/>
  <c r="C353" i="1"/>
  <c r="C352" i="1"/>
  <c r="C351" i="1"/>
  <c r="G350" i="1"/>
  <c r="H350" i="1" s="1"/>
  <c r="I350" i="1" s="1"/>
  <c r="J350" i="1" s="1"/>
  <c r="K350" i="1" s="1"/>
  <c r="L350" i="1" s="1"/>
  <c r="M350" i="1" s="1"/>
  <c r="N350" i="1" s="1"/>
  <c r="O350" i="1" s="1"/>
  <c r="C350" i="1"/>
  <c r="D350" i="1" s="1"/>
  <c r="E350" i="1" s="1"/>
  <c r="F350" i="1" s="1"/>
  <c r="C349" i="1"/>
  <c r="C348" i="1"/>
  <c r="C347" i="1"/>
  <c r="D347" i="1" s="1"/>
  <c r="E347" i="1" s="1"/>
  <c r="F347" i="1" s="1"/>
  <c r="G347" i="1" s="1"/>
  <c r="H347" i="1" s="1"/>
  <c r="I347" i="1" s="1"/>
  <c r="J347" i="1" s="1"/>
  <c r="K347" i="1" s="1"/>
  <c r="L347" i="1" s="1"/>
  <c r="M347" i="1" s="1"/>
  <c r="N347" i="1" s="1"/>
  <c r="O347" i="1" s="1"/>
  <c r="C346" i="1"/>
  <c r="D346" i="1" s="1"/>
  <c r="E346" i="1" s="1"/>
  <c r="F346" i="1" s="1"/>
  <c r="G346" i="1" s="1"/>
  <c r="H346" i="1" s="1"/>
  <c r="I346" i="1" s="1"/>
  <c r="J346" i="1" s="1"/>
  <c r="K346" i="1" s="1"/>
  <c r="L346" i="1" s="1"/>
  <c r="M346" i="1" s="1"/>
  <c r="N346" i="1" s="1"/>
  <c r="O346" i="1" s="1"/>
  <c r="C345" i="1"/>
  <c r="C344" i="1"/>
  <c r="D344" i="1" s="1"/>
  <c r="E344" i="1" s="1"/>
  <c r="C343" i="1"/>
  <c r="C342" i="1"/>
  <c r="C341" i="1"/>
  <c r="K340" i="1"/>
  <c r="L340" i="1" s="1"/>
  <c r="M340" i="1" s="1"/>
  <c r="N340" i="1" s="1"/>
  <c r="O340" i="1" s="1"/>
  <c r="C340" i="1"/>
  <c r="D340" i="1" s="1"/>
  <c r="E340" i="1" s="1"/>
  <c r="F340" i="1" s="1"/>
  <c r="G340" i="1" s="1"/>
  <c r="H340" i="1" s="1"/>
  <c r="I340" i="1" s="1"/>
  <c r="J340" i="1" s="1"/>
  <c r="C339" i="1"/>
  <c r="C338" i="1"/>
  <c r="D337" i="1"/>
  <c r="E337" i="1" s="1"/>
  <c r="F337" i="1" s="1"/>
  <c r="G337" i="1" s="1"/>
  <c r="H337" i="1" s="1"/>
  <c r="I337" i="1" s="1"/>
  <c r="J337" i="1" s="1"/>
  <c r="K337" i="1" s="1"/>
  <c r="L337" i="1" s="1"/>
  <c r="M337" i="1" s="1"/>
  <c r="N337" i="1" s="1"/>
  <c r="O337" i="1" s="1"/>
  <c r="C337" i="1"/>
  <c r="C336" i="1"/>
  <c r="D336" i="1" s="1"/>
  <c r="E336" i="1" s="1"/>
  <c r="F336" i="1" s="1"/>
  <c r="G336" i="1" s="1"/>
  <c r="H336" i="1" s="1"/>
  <c r="I336" i="1" s="1"/>
  <c r="J336" i="1" s="1"/>
  <c r="K336" i="1" s="1"/>
  <c r="L336" i="1" s="1"/>
  <c r="M336" i="1" s="1"/>
  <c r="N336" i="1" s="1"/>
  <c r="O336" i="1" s="1"/>
  <c r="C335" i="1"/>
  <c r="O334" i="1"/>
  <c r="C334" i="1"/>
  <c r="D334" i="1" s="1"/>
  <c r="E334" i="1" s="1"/>
  <c r="F334" i="1" s="1"/>
  <c r="G334" i="1" s="1"/>
  <c r="H334" i="1" s="1"/>
  <c r="I334" i="1" s="1"/>
  <c r="J334" i="1" s="1"/>
  <c r="K334" i="1" s="1"/>
  <c r="L334" i="1" s="1"/>
  <c r="M334" i="1" s="1"/>
  <c r="N334" i="1" s="1"/>
  <c r="C333" i="1"/>
  <c r="C332" i="1"/>
  <c r="D332" i="1" s="1"/>
  <c r="E332" i="1" s="1"/>
  <c r="F332" i="1" s="1"/>
  <c r="G332" i="1" s="1"/>
  <c r="H332" i="1" s="1"/>
  <c r="I332" i="1" s="1"/>
  <c r="J332" i="1" s="1"/>
  <c r="K332" i="1" s="1"/>
  <c r="L332" i="1" s="1"/>
  <c r="M332" i="1" s="1"/>
  <c r="N332" i="1" s="1"/>
  <c r="O332" i="1" s="1"/>
  <c r="C331" i="1"/>
  <c r="C330" i="1"/>
  <c r="D330" i="1" s="1"/>
  <c r="C329" i="1"/>
  <c r="C327" i="1"/>
  <c r="C326" i="1"/>
  <c r="C325" i="1"/>
  <c r="C324" i="1"/>
  <c r="C323" i="1"/>
  <c r="C322" i="1"/>
  <c r="C321" i="1"/>
  <c r="C320" i="1"/>
  <c r="C319" i="1"/>
  <c r="C318" i="1"/>
  <c r="D318" i="1" s="1"/>
  <c r="E318" i="1" s="1"/>
  <c r="F318" i="1" s="1"/>
  <c r="G318" i="1" s="1"/>
  <c r="H318" i="1" s="1"/>
  <c r="I318" i="1" s="1"/>
  <c r="J318" i="1" s="1"/>
  <c r="K318" i="1" s="1"/>
  <c r="L318" i="1" s="1"/>
  <c r="M318" i="1" s="1"/>
  <c r="N318" i="1" s="1"/>
  <c r="O318" i="1" s="1"/>
  <c r="C317" i="1"/>
  <c r="C316" i="1"/>
  <c r="C315" i="1"/>
  <c r="C314" i="1"/>
  <c r="C313" i="1"/>
  <c r="C312" i="1"/>
  <c r="D312" i="1" s="1"/>
  <c r="E312" i="1" s="1"/>
  <c r="F312" i="1" s="1"/>
  <c r="G312" i="1" s="1"/>
  <c r="H312" i="1" s="1"/>
  <c r="I312" i="1" s="1"/>
  <c r="J312" i="1" s="1"/>
  <c r="K312" i="1" s="1"/>
  <c r="L312" i="1" s="1"/>
  <c r="M312" i="1" s="1"/>
  <c r="N312" i="1" s="1"/>
  <c r="O312" i="1" s="1"/>
  <c r="C311" i="1"/>
  <c r="C310" i="1"/>
  <c r="C309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D290" i="1"/>
  <c r="E290" i="1" s="1"/>
  <c r="F290" i="1" s="1"/>
  <c r="G290" i="1" s="1"/>
  <c r="H290" i="1" s="1"/>
  <c r="I290" i="1" s="1"/>
  <c r="J290" i="1" s="1"/>
  <c r="K290" i="1" s="1"/>
  <c r="L290" i="1" s="1"/>
  <c r="M290" i="1" s="1"/>
  <c r="N290" i="1" s="1"/>
  <c r="O290" i="1" s="1"/>
  <c r="C290" i="1"/>
  <c r="C289" i="1"/>
  <c r="C288" i="1"/>
  <c r="C287" i="1"/>
  <c r="C286" i="1"/>
  <c r="D286" i="1" s="1"/>
  <c r="E286" i="1" s="1"/>
  <c r="F286" i="1" s="1"/>
  <c r="G286" i="1" s="1"/>
  <c r="H286" i="1" s="1"/>
  <c r="I286" i="1" s="1"/>
  <c r="J286" i="1" s="1"/>
  <c r="K286" i="1" s="1"/>
  <c r="L286" i="1" s="1"/>
  <c r="M286" i="1" s="1"/>
  <c r="N286" i="1" s="1"/>
  <c r="O286" i="1" s="1"/>
  <c r="C285" i="1"/>
  <c r="C284" i="1"/>
  <c r="C283" i="1"/>
  <c r="D282" i="1"/>
  <c r="E282" i="1" s="1"/>
  <c r="F282" i="1" s="1"/>
  <c r="G282" i="1" s="1"/>
  <c r="H282" i="1" s="1"/>
  <c r="I282" i="1" s="1"/>
  <c r="J282" i="1" s="1"/>
  <c r="K282" i="1" s="1"/>
  <c r="L282" i="1" s="1"/>
  <c r="M282" i="1" s="1"/>
  <c r="N282" i="1" s="1"/>
  <c r="O282" i="1" s="1"/>
  <c r="C282" i="1"/>
  <c r="C281" i="1"/>
  <c r="C280" i="1"/>
  <c r="C279" i="1"/>
  <c r="C278" i="1"/>
  <c r="D278" i="1" s="1"/>
  <c r="E278" i="1" s="1"/>
  <c r="F278" i="1" s="1"/>
  <c r="G278" i="1" s="1"/>
  <c r="H278" i="1" s="1"/>
  <c r="I278" i="1" s="1"/>
  <c r="J278" i="1" s="1"/>
  <c r="K278" i="1" s="1"/>
  <c r="L278" i="1" s="1"/>
  <c r="M278" i="1" s="1"/>
  <c r="N278" i="1" s="1"/>
  <c r="O278" i="1" s="1"/>
  <c r="C277" i="1"/>
  <c r="D276" i="1"/>
  <c r="E276" i="1" s="1"/>
  <c r="C276" i="1"/>
  <c r="C275" i="1"/>
  <c r="C274" i="1"/>
  <c r="C273" i="1"/>
  <c r="C271" i="1"/>
  <c r="C270" i="1"/>
  <c r="K269" i="1"/>
  <c r="L269" i="1" s="1"/>
  <c r="M269" i="1" s="1"/>
  <c r="N269" i="1" s="1"/>
  <c r="O269" i="1" s="1"/>
  <c r="C269" i="1"/>
  <c r="D269" i="1" s="1"/>
  <c r="E269" i="1" s="1"/>
  <c r="F269" i="1" s="1"/>
  <c r="G269" i="1" s="1"/>
  <c r="H269" i="1" s="1"/>
  <c r="I269" i="1" s="1"/>
  <c r="J269" i="1" s="1"/>
  <c r="C268" i="1"/>
  <c r="C267" i="1"/>
  <c r="D267" i="1" s="1"/>
  <c r="E267" i="1" s="1"/>
  <c r="F267" i="1" s="1"/>
  <c r="G267" i="1" s="1"/>
  <c r="H267" i="1" s="1"/>
  <c r="I267" i="1" s="1"/>
  <c r="J267" i="1" s="1"/>
  <c r="K267" i="1" s="1"/>
  <c r="L267" i="1" s="1"/>
  <c r="M267" i="1" s="1"/>
  <c r="N267" i="1" s="1"/>
  <c r="O267" i="1" s="1"/>
  <c r="C266" i="1"/>
  <c r="C265" i="1"/>
  <c r="C264" i="1"/>
  <c r="C263" i="1"/>
  <c r="D263" i="1" s="1"/>
  <c r="E263" i="1" s="1"/>
  <c r="F263" i="1" s="1"/>
  <c r="G263" i="1" s="1"/>
  <c r="H263" i="1" s="1"/>
  <c r="I263" i="1" s="1"/>
  <c r="J263" i="1" s="1"/>
  <c r="K263" i="1" s="1"/>
  <c r="L263" i="1" s="1"/>
  <c r="M263" i="1" s="1"/>
  <c r="N263" i="1" s="1"/>
  <c r="O263" i="1" s="1"/>
  <c r="C262" i="1"/>
  <c r="C261" i="1"/>
  <c r="C260" i="1"/>
  <c r="C259" i="1"/>
  <c r="C258" i="1"/>
  <c r="C257" i="1"/>
  <c r="C256" i="1"/>
  <c r="E255" i="1"/>
  <c r="C255" i="1"/>
  <c r="D255" i="1" s="1"/>
  <c r="C254" i="1"/>
  <c r="D252" i="1"/>
  <c r="E252" i="1" s="1"/>
  <c r="F252" i="1" s="1"/>
  <c r="G252" i="1" s="1"/>
  <c r="H252" i="1" s="1"/>
  <c r="I252" i="1" s="1"/>
  <c r="J252" i="1" s="1"/>
  <c r="K252" i="1" s="1"/>
  <c r="L252" i="1" s="1"/>
  <c r="M252" i="1" s="1"/>
  <c r="N252" i="1" s="1"/>
  <c r="O252" i="1" s="1"/>
  <c r="C252" i="1"/>
  <c r="C251" i="1"/>
  <c r="C250" i="1"/>
  <c r="C249" i="1"/>
  <c r="C248" i="1"/>
  <c r="C247" i="1"/>
  <c r="C246" i="1"/>
  <c r="C245" i="1"/>
  <c r="C244" i="1"/>
  <c r="C243" i="1"/>
  <c r="C242" i="1"/>
  <c r="D242" i="1" s="1"/>
  <c r="E242" i="1" s="1"/>
  <c r="F242" i="1" s="1"/>
  <c r="G242" i="1" s="1"/>
  <c r="H242" i="1" s="1"/>
  <c r="I242" i="1" s="1"/>
  <c r="J242" i="1" s="1"/>
  <c r="K242" i="1" s="1"/>
  <c r="L242" i="1" s="1"/>
  <c r="M242" i="1" s="1"/>
  <c r="N242" i="1" s="1"/>
  <c r="O242" i="1" s="1"/>
  <c r="C241" i="1"/>
  <c r="D240" i="1"/>
  <c r="E240" i="1" s="1"/>
  <c r="F240" i="1" s="1"/>
  <c r="G240" i="1" s="1"/>
  <c r="H240" i="1" s="1"/>
  <c r="I240" i="1" s="1"/>
  <c r="J240" i="1" s="1"/>
  <c r="K240" i="1" s="1"/>
  <c r="L240" i="1" s="1"/>
  <c r="M240" i="1" s="1"/>
  <c r="N240" i="1" s="1"/>
  <c r="O240" i="1" s="1"/>
  <c r="C240" i="1"/>
  <c r="C239" i="1"/>
  <c r="D238" i="1"/>
  <c r="E238" i="1" s="1"/>
  <c r="F238" i="1" s="1"/>
  <c r="G238" i="1" s="1"/>
  <c r="H238" i="1" s="1"/>
  <c r="I238" i="1" s="1"/>
  <c r="J238" i="1" s="1"/>
  <c r="K238" i="1" s="1"/>
  <c r="L238" i="1" s="1"/>
  <c r="M238" i="1" s="1"/>
  <c r="N238" i="1" s="1"/>
  <c r="O238" i="1" s="1"/>
  <c r="C238" i="1"/>
  <c r="C237" i="1"/>
  <c r="D237" i="1" s="1"/>
  <c r="E237" i="1" s="1"/>
  <c r="F237" i="1" s="1"/>
  <c r="G237" i="1" s="1"/>
  <c r="H237" i="1" s="1"/>
  <c r="I237" i="1" s="1"/>
  <c r="J237" i="1" s="1"/>
  <c r="K237" i="1" s="1"/>
  <c r="L237" i="1" s="1"/>
  <c r="M237" i="1" s="1"/>
  <c r="N237" i="1" s="1"/>
  <c r="O237" i="1" s="1"/>
  <c r="C236" i="1"/>
  <c r="K235" i="1"/>
  <c r="L235" i="1" s="1"/>
  <c r="M235" i="1" s="1"/>
  <c r="N235" i="1" s="1"/>
  <c r="O235" i="1" s="1"/>
  <c r="C235" i="1"/>
  <c r="D235" i="1" s="1"/>
  <c r="E235" i="1" s="1"/>
  <c r="F235" i="1" s="1"/>
  <c r="G235" i="1" s="1"/>
  <c r="H235" i="1" s="1"/>
  <c r="I235" i="1" s="1"/>
  <c r="J235" i="1" s="1"/>
  <c r="C234" i="1"/>
  <c r="C233" i="1"/>
  <c r="D233" i="1" s="1"/>
  <c r="C232" i="1"/>
  <c r="C230" i="1"/>
  <c r="C229" i="1"/>
  <c r="C228" i="1"/>
  <c r="C227" i="1"/>
  <c r="C226" i="1"/>
  <c r="C225" i="1"/>
  <c r="C224" i="1"/>
  <c r="C223" i="1"/>
  <c r="D222" i="1"/>
  <c r="E222" i="1" s="1"/>
  <c r="F222" i="1" s="1"/>
  <c r="G222" i="1" s="1"/>
  <c r="H222" i="1" s="1"/>
  <c r="I222" i="1" s="1"/>
  <c r="J222" i="1" s="1"/>
  <c r="K222" i="1" s="1"/>
  <c r="L222" i="1" s="1"/>
  <c r="M222" i="1" s="1"/>
  <c r="N222" i="1" s="1"/>
  <c r="O222" i="1" s="1"/>
  <c r="C222" i="1"/>
  <c r="C221" i="1"/>
  <c r="C220" i="1"/>
  <c r="C219" i="1"/>
  <c r="C218" i="1"/>
  <c r="C217" i="1"/>
  <c r="C216" i="1"/>
  <c r="D216" i="1" s="1"/>
  <c r="C215" i="1"/>
  <c r="C214" i="1"/>
  <c r="C213" i="1"/>
  <c r="C211" i="1"/>
  <c r="C210" i="1"/>
  <c r="E209" i="1"/>
  <c r="F209" i="1" s="1"/>
  <c r="G209" i="1" s="1"/>
  <c r="H209" i="1" s="1"/>
  <c r="I209" i="1" s="1"/>
  <c r="J209" i="1" s="1"/>
  <c r="K209" i="1" s="1"/>
  <c r="L209" i="1" s="1"/>
  <c r="M209" i="1" s="1"/>
  <c r="N209" i="1" s="1"/>
  <c r="O209" i="1" s="1"/>
  <c r="C209" i="1"/>
  <c r="D209" i="1" s="1"/>
  <c r="C208" i="1"/>
  <c r="D208" i="1" s="1"/>
  <c r="E208" i="1" s="1"/>
  <c r="F208" i="1" s="1"/>
  <c r="G208" i="1" s="1"/>
  <c r="H208" i="1" s="1"/>
  <c r="I208" i="1" s="1"/>
  <c r="J208" i="1" s="1"/>
  <c r="K208" i="1" s="1"/>
  <c r="L208" i="1" s="1"/>
  <c r="M208" i="1" s="1"/>
  <c r="N208" i="1" s="1"/>
  <c r="O208" i="1" s="1"/>
  <c r="C207" i="1"/>
  <c r="D206" i="1"/>
  <c r="E206" i="1" s="1"/>
  <c r="F206" i="1" s="1"/>
  <c r="G206" i="1" s="1"/>
  <c r="H206" i="1" s="1"/>
  <c r="I206" i="1" s="1"/>
  <c r="J206" i="1" s="1"/>
  <c r="K206" i="1" s="1"/>
  <c r="L206" i="1" s="1"/>
  <c r="M206" i="1" s="1"/>
  <c r="N206" i="1" s="1"/>
  <c r="O206" i="1" s="1"/>
  <c r="C206" i="1"/>
  <c r="C205" i="1"/>
  <c r="C204" i="1"/>
  <c r="C203" i="1"/>
  <c r="D202" i="1"/>
  <c r="E202" i="1" s="1"/>
  <c r="F202" i="1" s="1"/>
  <c r="G202" i="1" s="1"/>
  <c r="H202" i="1" s="1"/>
  <c r="I202" i="1" s="1"/>
  <c r="J202" i="1" s="1"/>
  <c r="K202" i="1" s="1"/>
  <c r="L202" i="1" s="1"/>
  <c r="M202" i="1" s="1"/>
  <c r="N202" i="1" s="1"/>
  <c r="O202" i="1" s="1"/>
  <c r="C202" i="1"/>
  <c r="C201" i="1"/>
  <c r="C200" i="1"/>
  <c r="D200" i="1" s="1"/>
  <c r="E200" i="1" s="1"/>
  <c r="F200" i="1" s="1"/>
  <c r="G200" i="1" s="1"/>
  <c r="H200" i="1" s="1"/>
  <c r="I200" i="1" s="1"/>
  <c r="J200" i="1" s="1"/>
  <c r="K200" i="1" s="1"/>
  <c r="L200" i="1" s="1"/>
  <c r="M200" i="1" s="1"/>
  <c r="N200" i="1" s="1"/>
  <c r="O200" i="1" s="1"/>
  <c r="C199" i="1"/>
  <c r="C198" i="1"/>
  <c r="D198" i="1" s="1"/>
  <c r="E198" i="1" s="1"/>
  <c r="F198" i="1" s="1"/>
  <c r="C197" i="1"/>
  <c r="C196" i="1"/>
  <c r="C195" i="1"/>
  <c r="D194" i="1"/>
  <c r="E194" i="1" s="1"/>
  <c r="F194" i="1" s="1"/>
  <c r="G194" i="1" s="1"/>
  <c r="H194" i="1" s="1"/>
  <c r="I194" i="1" s="1"/>
  <c r="J194" i="1" s="1"/>
  <c r="K194" i="1" s="1"/>
  <c r="L194" i="1" s="1"/>
  <c r="M194" i="1" s="1"/>
  <c r="N194" i="1" s="1"/>
  <c r="O194" i="1" s="1"/>
  <c r="C194" i="1"/>
  <c r="C193" i="1"/>
  <c r="D192" i="1"/>
  <c r="E192" i="1" s="1"/>
  <c r="F192" i="1" s="1"/>
  <c r="G192" i="1" s="1"/>
  <c r="C192" i="1"/>
  <c r="C191" i="1"/>
  <c r="C188" i="1"/>
  <c r="D188" i="1" s="1"/>
  <c r="E188" i="1" s="1"/>
  <c r="F188" i="1" s="1"/>
  <c r="G188" i="1" s="1"/>
  <c r="H188" i="1" s="1"/>
  <c r="I188" i="1" s="1"/>
  <c r="J188" i="1" s="1"/>
  <c r="K188" i="1" s="1"/>
  <c r="L188" i="1" s="1"/>
  <c r="M188" i="1" s="1"/>
  <c r="N188" i="1" s="1"/>
  <c r="O188" i="1" s="1"/>
  <c r="C187" i="1"/>
  <c r="D186" i="1"/>
  <c r="E186" i="1" s="1"/>
  <c r="F186" i="1" s="1"/>
  <c r="G186" i="1" s="1"/>
  <c r="H186" i="1" s="1"/>
  <c r="I186" i="1" s="1"/>
  <c r="J186" i="1" s="1"/>
  <c r="K186" i="1" s="1"/>
  <c r="L186" i="1" s="1"/>
  <c r="M186" i="1" s="1"/>
  <c r="N186" i="1" s="1"/>
  <c r="O186" i="1" s="1"/>
  <c r="C186" i="1"/>
  <c r="C185" i="1"/>
  <c r="C184" i="1"/>
  <c r="C183" i="1"/>
  <c r="C182" i="1"/>
  <c r="D182" i="1" s="1"/>
  <c r="E182" i="1" s="1"/>
  <c r="F182" i="1" s="1"/>
  <c r="G182" i="1" s="1"/>
  <c r="H182" i="1" s="1"/>
  <c r="I182" i="1" s="1"/>
  <c r="J182" i="1" s="1"/>
  <c r="K182" i="1" s="1"/>
  <c r="L182" i="1" s="1"/>
  <c r="M182" i="1" s="1"/>
  <c r="N182" i="1" s="1"/>
  <c r="O182" i="1" s="1"/>
  <c r="C181" i="1"/>
  <c r="C180" i="1"/>
  <c r="C179" i="1"/>
  <c r="D178" i="1"/>
  <c r="E178" i="1" s="1"/>
  <c r="F178" i="1" s="1"/>
  <c r="G178" i="1" s="1"/>
  <c r="H178" i="1" s="1"/>
  <c r="I178" i="1" s="1"/>
  <c r="J178" i="1" s="1"/>
  <c r="K178" i="1" s="1"/>
  <c r="L178" i="1" s="1"/>
  <c r="M178" i="1" s="1"/>
  <c r="N178" i="1" s="1"/>
  <c r="O178" i="1" s="1"/>
  <c r="C178" i="1"/>
  <c r="C177" i="1"/>
  <c r="C176" i="1"/>
  <c r="D176" i="1" s="1"/>
  <c r="E176" i="1" s="1"/>
  <c r="F176" i="1" s="1"/>
  <c r="G176" i="1" s="1"/>
  <c r="H176" i="1" s="1"/>
  <c r="I176" i="1" s="1"/>
  <c r="J176" i="1" s="1"/>
  <c r="K176" i="1" s="1"/>
  <c r="L176" i="1" s="1"/>
  <c r="M176" i="1" s="1"/>
  <c r="N176" i="1" s="1"/>
  <c r="O176" i="1" s="1"/>
  <c r="C175" i="1"/>
  <c r="D174" i="1"/>
  <c r="E174" i="1" s="1"/>
  <c r="F174" i="1" s="1"/>
  <c r="G174" i="1" s="1"/>
  <c r="H174" i="1" s="1"/>
  <c r="I174" i="1" s="1"/>
  <c r="J174" i="1" s="1"/>
  <c r="K174" i="1" s="1"/>
  <c r="L174" i="1" s="1"/>
  <c r="M174" i="1" s="1"/>
  <c r="N174" i="1" s="1"/>
  <c r="O174" i="1" s="1"/>
  <c r="C174" i="1"/>
  <c r="C173" i="1"/>
  <c r="C172" i="1"/>
  <c r="D172" i="1" s="1"/>
  <c r="E172" i="1" s="1"/>
  <c r="C171" i="1"/>
  <c r="E169" i="1"/>
  <c r="F169" i="1" s="1"/>
  <c r="G169" i="1" s="1"/>
  <c r="H169" i="1" s="1"/>
  <c r="I169" i="1" s="1"/>
  <c r="J169" i="1" s="1"/>
  <c r="K169" i="1" s="1"/>
  <c r="L169" i="1" s="1"/>
  <c r="M169" i="1" s="1"/>
  <c r="N169" i="1" s="1"/>
  <c r="O169" i="1" s="1"/>
  <c r="C169" i="1"/>
  <c r="D169" i="1" s="1"/>
  <c r="C168" i="1"/>
  <c r="C167" i="1"/>
  <c r="D167" i="1" s="1"/>
  <c r="E167" i="1" s="1"/>
  <c r="E163" i="1" s="1"/>
  <c r="C166" i="1"/>
  <c r="C165" i="1"/>
  <c r="C164" i="1"/>
  <c r="E162" i="1"/>
  <c r="F162" i="1" s="1"/>
  <c r="G162" i="1" s="1"/>
  <c r="H162" i="1" s="1"/>
  <c r="I162" i="1" s="1"/>
  <c r="J162" i="1" s="1"/>
  <c r="K162" i="1" s="1"/>
  <c r="L162" i="1" s="1"/>
  <c r="M162" i="1" s="1"/>
  <c r="N162" i="1" s="1"/>
  <c r="O162" i="1" s="1"/>
  <c r="C162" i="1"/>
  <c r="D162" i="1" s="1"/>
  <c r="C161" i="1"/>
  <c r="C160" i="1"/>
  <c r="D160" i="1" s="1"/>
  <c r="E160" i="1" s="1"/>
  <c r="F160" i="1" s="1"/>
  <c r="G160" i="1" s="1"/>
  <c r="H160" i="1" s="1"/>
  <c r="I160" i="1" s="1"/>
  <c r="J160" i="1" s="1"/>
  <c r="K160" i="1" s="1"/>
  <c r="L160" i="1" s="1"/>
  <c r="M160" i="1" s="1"/>
  <c r="N160" i="1" s="1"/>
  <c r="O160" i="1" s="1"/>
  <c r="C159" i="1"/>
  <c r="E158" i="1"/>
  <c r="F158" i="1" s="1"/>
  <c r="G158" i="1" s="1"/>
  <c r="H158" i="1" s="1"/>
  <c r="I158" i="1" s="1"/>
  <c r="J158" i="1" s="1"/>
  <c r="K158" i="1" s="1"/>
  <c r="L158" i="1" s="1"/>
  <c r="M158" i="1" s="1"/>
  <c r="N158" i="1" s="1"/>
  <c r="O158" i="1" s="1"/>
  <c r="C158" i="1"/>
  <c r="D158" i="1" s="1"/>
  <c r="C157" i="1"/>
  <c r="C156" i="1"/>
  <c r="C155" i="1"/>
  <c r="C154" i="1"/>
  <c r="D154" i="1" s="1"/>
  <c r="D152" i="1" s="1"/>
  <c r="C153" i="1"/>
  <c r="C151" i="1"/>
  <c r="C150" i="1"/>
  <c r="C149" i="1"/>
  <c r="E148" i="1"/>
  <c r="F148" i="1" s="1"/>
  <c r="F146" i="1" s="1"/>
  <c r="C148" i="1"/>
  <c r="D148" i="1" s="1"/>
  <c r="D146" i="1" s="1"/>
  <c r="C147" i="1"/>
  <c r="C146" i="1" s="1"/>
  <c r="C145" i="1"/>
  <c r="C144" i="1"/>
  <c r="D143" i="1"/>
  <c r="E143" i="1" s="1"/>
  <c r="F143" i="1" s="1"/>
  <c r="G143" i="1" s="1"/>
  <c r="H143" i="1" s="1"/>
  <c r="I143" i="1" s="1"/>
  <c r="J143" i="1" s="1"/>
  <c r="K143" i="1" s="1"/>
  <c r="L143" i="1" s="1"/>
  <c r="M143" i="1" s="1"/>
  <c r="N143" i="1" s="1"/>
  <c r="O143" i="1" s="1"/>
  <c r="C143" i="1"/>
  <c r="C142" i="1"/>
  <c r="D141" i="1"/>
  <c r="E141" i="1" s="1"/>
  <c r="F141" i="1" s="1"/>
  <c r="G141" i="1" s="1"/>
  <c r="H141" i="1" s="1"/>
  <c r="I141" i="1" s="1"/>
  <c r="J141" i="1" s="1"/>
  <c r="K141" i="1" s="1"/>
  <c r="L141" i="1" s="1"/>
  <c r="M141" i="1" s="1"/>
  <c r="N141" i="1" s="1"/>
  <c r="O141" i="1" s="1"/>
  <c r="C141" i="1"/>
  <c r="C140" i="1"/>
  <c r="D139" i="1"/>
  <c r="E139" i="1" s="1"/>
  <c r="F139" i="1" s="1"/>
  <c r="G139" i="1" s="1"/>
  <c r="H139" i="1" s="1"/>
  <c r="I139" i="1" s="1"/>
  <c r="J139" i="1" s="1"/>
  <c r="K139" i="1" s="1"/>
  <c r="L139" i="1" s="1"/>
  <c r="M139" i="1" s="1"/>
  <c r="N139" i="1" s="1"/>
  <c r="O139" i="1" s="1"/>
  <c r="C139" i="1"/>
  <c r="C138" i="1"/>
  <c r="C137" i="1"/>
  <c r="E136" i="1"/>
  <c r="F136" i="1" s="1"/>
  <c r="C136" i="1"/>
  <c r="D136" i="1" s="1"/>
  <c r="C135" i="1"/>
  <c r="C134" i="1"/>
  <c r="C133" i="1"/>
  <c r="C132" i="1"/>
  <c r="C131" i="1"/>
  <c r="C130" i="1" s="1"/>
  <c r="D129" i="1"/>
  <c r="E129" i="1" s="1"/>
  <c r="F129" i="1" s="1"/>
  <c r="G129" i="1" s="1"/>
  <c r="H129" i="1" s="1"/>
  <c r="I129" i="1" s="1"/>
  <c r="J129" i="1" s="1"/>
  <c r="K129" i="1" s="1"/>
  <c r="L129" i="1" s="1"/>
  <c r="M129" i="1" s="1"/>
  <c r="N129" i="1" s="1"/>
  <c r="O129" i="1" s="1"/>
  <c r="C129" i="1"/>
  <c r="C128" i="1"/>
  <c r="D127" i="1"/>
  <c r="E127" i="1" s="1"/>
  <c r="F127" i="1" s="1"/>
  <c r="G127" i="1" s="1"/>
  <c r="H127" i="1" s="1"/>
  <c r="I127" i="1" s="1"/>
  <c r="J127" i="1" s="1"/>
  <c r="K127" i="1" s="1"/>
  <c r="L127" i="1" s="1"/>
  <c r="M127" i="1" s="1"/>
  <c r="N127" i="1" s="1"/>
  <c r="O127" i="1" s="1"/>
  <c r="C127" i="1"/>
  <c r="C126" i="1"/>
  <c r="D125" i="1"/>
  <c r="E125" i="1" s="1"/>
  <c r="F125" i="1" s="1"/>
  <c r="G125" i="1" s="1"/>
  <c r="H125" i="1" s="1"/>
  <c r="I125" i="1" s="1"/>
  <c r="J125" i="1" s="1"/>
  <c r="K125" i="1" s="1"/>
  <c r="L125" i="1" s="1"/>
  <c r="M125" i="1" s="1"/>
  <c r="N125" i="1" s="1"/>
  <c r="O125" i="1" s="1"/>
  <c r="C125" i="1"/>
  <c r="C124" i="1"/>
  <c r="D123" i="1"/>
  <c r="E123" i="1" s="1"/>
  <c r="F123" i="1" s="1"/>
  <c r="G123" i="1" s="1"/>
  <c r="H123" i="1" s="1"/>
  <c r="I123" i="1" s="1"/>
  <c r="J123" i="1" s="1"/>
  <c r="K123" i="1" s="1"/>
  <c r="L123" i="1" s="1"/>
  <c r="M123" i="1" s="1"/>
  <c r="N123" i="1" s="1"/>
  <c r="O123" i="1" s="1"/>
  <c r="C123" i="1"/>
  <c r="C122" i="1"/>
  <c r="D121" i="1"/>
  <c r="E121" i="1" s="1"/>
  <c r="F121" i="1" s="1"/>
  <c r="G121" i="1" s="1"/>
  <c r="H121" i="1" s="1"/>
  <c r="I121" i="1" s="1"/>
  <c r="J121" i="1" s="1"/>
  <c r="K121" i="1" s="1"/>
  <c r="L121" i="1" s="1"/>
  <c r="M121" i="1" s="1"/>
  <c r="N121" i="1" s="1"/>
  <c r="O121" i="1" s="1"/>
  <c r="C121" i="1"/>
  <c r="C120" i="1"/>
  <c r="D119" i="1"/>
  <c r="E119" i="1" s="1"/>
  <c r="F119" i="1" s="1"/>
  <c r="G119" i="1" s="1"/>
  <c r="H119" i="1" s="1"/>
  <c r="I119" i="1" s="1"/>
  <c r="J119" i="1" s="1"/>
  <c r="K119" i="1" s="1"/>
  <c r="L119" i="1" s="1"/>
  <c r="M119" i="1" s="1"/>
  <c r="N119" i="1" s="1"/>
  <c r="O119" i="1" s="1"/>
  <c r="C119" i="1"/>
  <c r="C118" i="1"/>
  <c r="D117" i="1"/>
  <c r="E117" i="1" s="1"/>
  <c r="F117" i="1" s="1"/>
  <c r="G117" i="1" s="1"/>
  <c r="H117" i="1" s="1"/>
  <c r="I117" i="1" s="1"/>
  <c r="J117" i="1" s="1"/>
  <c r="K117" i="1" s="1"/>
  <c r="L117" i="1" s="1"/>
  <c r="M117" i="1" s="1"/>
  <c r="N117" i="1" s="1"/>
  <c r="O117" i="1" s="1"/>
  <c r="C117" i="1"/>
  <c r="C116" i="1"/>
  <c r="D115" i="1"/>
  <c r="E115" i="1" s="1"/>
  <c r="F115" i="1" s="1"/>
  <c r="G115" i="1" s="1"/>
  <c r="H115" i="1" s="1"/>
  <c r="I115" i="1" s="1"/>
  <c r="J115" i="1" s="1"/>
  <c r="K115" i="1" s="1"/>
  <c r="L115" i="1" s="1"/>
  <c r="M115" i="1" s="1"/>
  <c r="N115" i="1" s="1"/>
  <c r="O115" i="1" s="1"/>
  <c r="C115" i="1"/>
  <c r="C114" i="1"/>
  <c r="D113" i="1"/>
  <c r="E113" i="1" s="1"/>
  <c r="E111" i="1" s="1"/>
  <c r="C113" i="1"/>
  <c r="C112" i="1"/>
  <c r="C111" i="1" s="1"/>
  <c r="D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3" i="1"/>
  <c r="D93" i="1" s="1"/>
  <c r="E93" i="1" s="1"/>
  <c r="F93" i="1" s="1"/>
  <c r="G93" i="1" s="1"/>
  <c r="H93" i="1" s="1"/>
  <c r="I93" i="1" s="1"/>
  <c r="J93" i="1" s="1"/>
  <c r="K93" i="1" s="1"/>
  <c r="L93" i="1" s="1"/>
  <c r="M93" i="1" s="1"/>
  <c r="N93" i="1" s="1"/>
  <c r="O93" i="1" s="1"/>
  <c r="C92" i="1"/>
  <c r="C91" i="1"/>
  <c r="C90" i="1"/>
  <c r="C89" i="1"/>
  <c r="D89" i="1" s="1"/>
  <c r="E89" i="1" s="1"/>
  <c r="F89" i="1" s="1"/>
  <c r="G89" i="1" s="1"/>
  <c r="H89" i="1" s="1"/>
  <c r="I89" i="1" s="1"/>
  <c r="J89" i="1" s="1"/>
  <c r="K89" i="1" s="1"/>
  <c r="L89" i="1" s="1"/>
  <c r="M89" i="1" s="1"/>
  <c r="N89" i="1" s="1"/>
  <c r="O89" i="1" s="1"/>
  <c r="D88" i="1"/>
  <c r="E88" i="1" s="1"/>
  <c r="F88" i="1" s="1"/>
  <c r="G88" i="1" s="1"/>
  <c r="H88" i="1" s="1"/>
  <c r="I88" i="1" s="1"/>
  <c r="J88" i="1" s="1"/>
  <c r="K88" i="1" s="1"/>
  <c r="L88" i="1" s="1"/>
  <c r="M88" i="1" s="1"/>
  <c r="N88" i="1" s="1"/>
  <c r="O88" i="1" s="1"/>
  <c r="C88" i="1"/>
  <c r="C87" i="1"/>
  <c r="D87" i="1" s="1"/>
  <c r="E87" i="1" s="1"/>
  <c r="F87" i="1" s="1"/>
  <c r="G87" i="1" s="1"/>
  <c r="H87" i="1" s="1"/>
  <c r="I87" i="1" s="1"/>
  <c r="J87" i="1" s="1"/>
  <c r="K87" i="1" s="1"/>
  <c r="L87" i="1" s="1"/>
  <c r="M87" i="1" s="1"/>
  <c r="N87" i="1" s="1"/>
  <c r="O87" i="1" s="1"/>
  <c r="C86" i="1"/>
  <c r="D86" i="1" s="1"/>
  <c r="C83" i="1"/>
  <c r="D83" i="1" s="1"/>
  <c r="E83" i="1" s="1"/>
  <c r="F83" i="1" s="1"/>
  <c r="G83" i="1" s="1"/>
  <c r="H83" i="1" s="1"/>
  <c r="I83" i="1" s="1"/>
  <c r="J83" i="1" s="1"/>
  <c r="K83" i="1" s="1"/>
  <c r="L83" i="1" s="1"/>
  <c r="M83" i="1" s="1"/>
  <c r="N83" i="1" s="1"/>
  <c r="O83" i="1" s="1"/>
  <c r="C82" i="1"/>
  <c r="D81" i="1"/>
  <c r="E81" i="1" s="1"/>
  <c r="F81" i="1" s="1"/>
  <c r="G81" i="1" s="1"/>
  <c r="H81" i="1" s="1"/>
  <c r="I81" i="1" s="1"/>
  <c r="J81" i="1" s="1"/>
  <c r="K81" i="1" s="1"/>
  <c r="L81" i="1" s="1"/>
  <c r="M81" i="1" s="1"/>
  <c r="N81" i="1" s="1"/>
  <c r="O81" i="1" s="1"/>
  <c r="C81" i="1"/>
  <c r="C80" i="1"/>
  <c r="C79" i="1"/>
  <c r="D79" i="1" s="1"/>
  <c r="E79" i="1" s="1"/>
  <c r="F79" i="1" s="1"/>
  <c r="G79" i="1" s="1"/>
  <c r="H79" i="1" s="1"/>
  <c r="I79" i="1" s="1"/>
  <c r="J79" i="1" s="1"/>
  <c r="K79" i="1" s="1"/>
  <c r="L79" i="1" s="1"/>
  <c r="M79" i="1" s="1"/>
  <c r="N79" i="1" s="1"/>
  <c r="O79" i="1" s="1"/>
  <c r="C78" i="1"/>
  <c r="D77" i="1"/>
  <c r="E77" i="1" s="1"/>
  <c r="F77" i="1" s="1"/>
  <c r="G77" i="1" s="1"/>
  <c r="H77" i="1" s="1"/>
  <c r="I77" i="1" s="1"/>
  <c r="J77" i="1" s="1"/>
  <c r="K77" i="1" s="1"/>
  <c r="L77" i="1" s="1"/>
  <c r="M77" i="1" s="1"/>
  <c r="N77" i="1" s="1"/>
  <c r="O77" i="1" s="1"/>
  <c r="C77" i="1"/>
  <c r="C76" i="1"/>
  <c r="C75" i="1"/>
  <c r="D75" i="1" s="1"/>
  <c r="E75" i="1" s="1"/>
  <c r="F75" i="1" s="1"/>
  <c r="G75" i="1" s="1"/>
  <c r="H75" i="1" s="1"/>
  <c r="I75" i="1" s="1"/>
  <c r="J75" i="1" s="1"/>
  <c r="K75" i="1" s="1"/>
  <c r="L75" i="1" s="1"/>
  <c r="M75" i="1" s="1"/>
  <c r="N75" i="1" s="1"/>
  <c r="O75" i="1" s="1"/>
  <c r="C74" i="1"/>
  <c r="C73" i="1"/>
  <c r="D73" i="1" s="1"/>
  <c r="E73" i="1" s="1"/>
  <c r="F73" i="1" s="1"/>
  <c r="G73" i="1" s="1"/>
  <c r="H73" i="1" s="1"/>
  <c r="I73" i="1" s="1"/>
  <c r="J73" i="1" s="1"/>
  <c r="K73" i="1" s="1"/>
  <c r="L73" i="1" s="1"/>
  <c r="M73" i="1" s="1"/>
  <c r="N73" i="1" s="1"/>
  <c r="O73" i="1" s="1"/>
  <c r="C72" i="1"/>
  <c r="C71" i="1"/>
  <c r="D71" i="1" s="1"/>
  <c r="E71" i="1" s="1"/>
  <c r="F71" i="1" s="1"/>
  <c r="G71" i="1" s="1"/>
  <c r="H71" i="1" s="1"/>
  <c r="I71" i="1" s="1"/>
  <c r="J71" i="1" s="1"/>
  <c r="K71" i="1" s="1"/>
  <c r="L71" i="1" s="1"/>
  <c r="M71" i="1" s="1"/>
  <c r="N71" i="1" s="1"/>
  <c r="O71" i="1" s="1"/>
  <c r="C70" i="1"/>
  <c r="C69" i="1"/>
  <c r="D69" i="1" s="1"/>
  <c r="C68" i="1"/>
  <c r="C67" i="1"/>
  <c r="C58" i="1"/>
  <c r="D58" i="1" s="1"/>
  <c r="E58" i="1" s="1"/>
  <c r="F58" i="1" s="1"/>
  <c r="G58" i="1" s="1"/>
  <c r="H58" i="1" s="1"/>
  <c r="I58" i="1" s="1"/>
  <c r="J58" i="1" s="1"/>
  <c r="K58" i="1" s="1"/>
  <c r="L58" i="1" s="1"/>
  <c r="M58" i="1" s="1"/>
  <c r="N58" i="1" s="1"/>
  <c r="O58" i="1" s="1"/>
  <c r="C57" i="1"/>
  <c r="C56" i="1"/>
  <c r="C55" i="1"/>
  <c r="C54" i="1"/>
  <c r="C53" i="1"/>
  <c r="C52" i="1"/>
  <c r="C51" i="1"/>
  <c r="C50" i="1"/>
  <c r="C49" i="1"/>
  <c r="C48" i="1"/>
  <c r="C47" i="1"/>
  <c r="C46" i="1"/>
  <c r="D46" i="1" s="1"/>
  <c r="C45" i="1"/>
  <c r="C44" i="1"/>
  <c r="C43" i="1"/>
  <c r="C39" i="1"/>
  <c r="C38" i="1"/>
  <c r="C37" i="1"/>
  <c r="C36" i="1"/>
  <c r="D36" i="1" s="1"/>
  <c r="E36" i="1" s="1"/>
  <c r="F36" i="1" s="1"/>
  <c r="G36" i="1" s="1"/>
  <c r="H36" i="1" s="1"/>
  <c r="I36" i="1" s="1"/>
  <c r="J36" i="1" s="1"/>
  <c r="K36" i="1" s="1"/>
  <c r="L36" i="1" s="1"/>
  <c r="M36" i="1" s="1"/>
  <c r="N36" i="1" s="1"/>
  <c r="O36" i="1" s="1"/>
  <c r="C35" i="1"/>
  <c r="C34" i="1"/>
  <c r="D34" i="1" s="1"/>
  <c r="E34" i="1" s="1"/>
  <c r="F34" i="1" s="1"/>
  <c r="G34" i="1" s="1"/>
  <c r="H34" i="1" s="1"/>
  <c r="I34" i="1" s="1"/>
  <c r="J34" i="1" s="1"/>
  <c r="K34" i="1" s="1"/>
  <c r="L34" i="1" s="1"/>
  <c r="M34" i="1" s="1"/>
  <c r="N34" i="1" s="1"/>
  <c r="O34" i="1" s="1"/>
  <c r="C33" i="1"/>
  <c r="D33" i="1" s="1"/>
  <c r="E33" i="1" s="1"/>
  <c r="F33" i="1" s="1"/>
  <c r="G33" i="1" s="1"/>
  <c r="H33" i="1" s="1"/>
  <c r="I33" i="1" s="1"/>
  <c r="J33" i="1" s="1"/>
  <c r="K33" i="1" s="1"/>
  <c r="L33" i="1" s="1"/>
  <c r="M33" i="1" s="1"/>
  <c r="N33" i="1" s="1"/>
  <c r="O33" i="1" s="1"/>
  <c r="C32" i="1"/>
  <c r="D31" i="1"/>
  <c r="E31" i="1" s="1"/>
  <c r="F31" i="1" s="1"/>
  <c r="G31" i="1" s="1"/>
  <c r="H31" i="1" s="1"/>
  <c r="I31" i="1" s="1"/>
  <c r="J31" i="1" s="1"/>
  <c r="K31" i="1" s="1"/>
  <c r="L31" i="1" s="1"/>
  <c r="M31" i="1" s="1"/>
  <c r="N31" i="1" s="1"/>
  <c r="O31" i="1" s="1"/>
  <c r="C31" i="1"/>
  <c r="C30" i="1"/>
  <c r="D30" i="1" s="1"/>
  <c r="C29" i="1"/>
  <c r="D29" i="1" s="1"/>
  <c r="E29" i="1" s="1"/>
  <c r="C28" i="1"/>
  <c r="C27" i="1"/>
  <c r="C26" i="1"/>
  <c r="C20" i="1"/>
  <c r="D20" i="1" s="1"/>
  <c r="E20" i="1" s="1"/>
  <c r="F20" i="1" s="1"/>
  <c r="G20" i="1" s="1"/>
  <c r="H20" i="1" s="1"/>
  <c r="I20" i="1" s="1"/>
  <c r="J20" i="1" s="1"/>
  <c r="K20" i="1" s="1"/>
  <c r="L20" i="1" s="1"/>
  <c r="M20" i="1" s="1"/>
  <c r="N20" i="1" s="1"/>
  <c r="O20" i="1" s="1"/>
  <c r="C19" i="1"/>
  <c r="C18" i="1"/>
  <c r="D18" i="1" s="1"/>
  <c r="C17" i="1"/>
  <c r="C16" i="1"/>
  <c r="C14" i="1"/>
  <c r="D14" i="1" s="1"/>
  <c r="E14" i="1" s="1"/>
  <c r="F14" i="1" s="1"/>
  <c r="G14" i="1" s="1"/>
  <c r="H14" i="1" s="1"/>
  <c r="I14" i="1" s="1"/>
  <c r="J14" i="1" s="1"/>
  <c r="K14" i="1" s="1"/>
  <c r="L14" i="1" s="1"/>
  <c r="M14" i="1" s="1"/>
  <c r="N14" i="1" s="1"/>
  <c r="O14" i="1" s="1"/>
  <c r="D13" i="1"/>
  <c r="E13" i="1" s="1"/>
  <c r="F13" i="1" s="1"/>
  <c r="G13" i="1" s="1"/>
  <c r="H13" i="1" s="1"/>
  <c r="I13" i="1" s="1"/>
  <c r="J13" i="1" s="1"/>
  <c r="K13" i="1" s="1"/>
  <c r="L13" i="1" s="1"/>
  <c r="M13" i="1" s="1"/>
  <c r="N13" i="1" s="1"/>
  <c r="O13" i="1" s="1"/>
  <c r="C13" i="1"/>
  <c r="C12" i="1"/>
  <c r="C11" i="1"/>
  <c r="C9" i="1" s="1"/>
  <c r="E216" i="1" l="1"/>
  <c r="E212" i="1" s="1"/>
  <c r="D212" i="1"/>
  <c r="D11" i="1"/>
  <c r="E11" i="1" s="1"/>
  <c r="C42" i="1"/>
  <c r="F113" i="1"/>
  <c r="D130" i="1"/>
  <c r="E154" i="1"/>
  <c r="F154" i="1" s="1"/>
  <c r="C163" i="1"/>
  <c r="D433" i="1"/>
  <c r="D481" i="1"/>
  <c r="D564" i="1"/>
  <c r="C15" i="1"/>
  <c r="C8" i="1" s="1"/>
  <c r="C190" i="1"/>
  <c r="C253" i="1"/>
  <c r="C434" i="1"/>
  <c r="C571" i="1"/>
  <c r="C152" i="1"/>
  <c r="C25" i="1"/>
  <c r="E130" i="1"/>
  <c r="E146" i="1"/>
  <c r="D272" i="1"/>
  <c r="C367" i="1"/>
  <c r="F420" i="1"/>
  <c r="D434" i="1"/>
  <c r="C533" i="1"/>
  <c r="E9" i="1"/>
  <c r="F11" i="1"/>
  <c r="D67" i="1"/>
  <c r="E69" i="1"/>
  <c r="F29" i="1"/>
  <c r="E25" i="1"/>
  <c r="D42" i="1"/>
  <c r="E46" i="1"/>
  <c r="D15" i="1"/>
  <c r="E18" i="1"/>
  <c r="D25" i="1"/>
  <c r="E30" i="1"/>
  <c r="F30" i="1" s="1"/>
  <c r="G30" i="1" s="1"/>
  <c r="H30" i="1" s="1"/>
  <c r="I30" i="1" s="1"/>
  <c r="J30" i="1" s="1"/>
  <c r="K30" i="1" s="1"/>
  <c r="L30" i="1" s="1"/>
  <c r="M30" i="1" s="1"/>
  <c r="N30" i="1" s="1"/>
  <c r="O30" i="1" s="1"/>
  <c r="G198" i="1"/>
  <c r="H198" i="1" s="1"/>
  <c r="I198" i="1" s="1"/>
  <c r="J198" i="1" s="1"/>
  <c r="K198" i="1" s="1"/>
  <c r="L198" i="1" s="1"/>
  <c r="M198" i="1" s="1"/>
  <c r="N198" i="1" s="1"/>
  <c r="O198" i="1" s="1"/>
  <c r="F190" i="1"/>
  <c r="D231" i="1"/>
  <c r="E233" i="1"/>
  <c r="D9" i="1"/>
  <c r="G148" i="1"/>
  <c r="F167" i="1"/>
  <c r="C231" i="1"/>
  <c r="E170" i="1"/>
  <c r="F172" i="1"/>
  <c r="C84" i="1"/>
  <c r="D84" i="1"/>
  <c r="E86" i="1"/>
  <c r="F130" i="1"/>
  <c r="E152" i="1"/>
  <c r="F152" i="1"/>
  <c r="D163" i="1"/>
  <c r="E253" i="1"/>
  <c r="F255" i="1"/>
  <c r="C308" i="1"/>
  <c r="D310" i="1"/>
  <c r="D338" i="1"/>
  <c r="E338" i="1" s="1"/>
  <c r="F338" i="1" s="1"/>
  <c r="G338" i="1" s="1"/>
  <c r="H338" i="1" s="1"/>
  <c r="I338" i="1" s="1"/>
  <c r="J338" i="1" s="1"/>
  <c r="K338" i="1" s="1"/>
  <c r="L338" i="1" s="1"/>
  <c r="M338" i="1" s="1"/>
  <c r="N338" i="1" s="1"/>
  <c r="O338" i="1" s="1"/>
  <c r="C328" i="1"/>
  <c r="G136" i="1"/>
  <c r="G154" i="1"/>
  <c r="D170" i="1"/>
  <c r="D190" i="1"/>
  <c r="E190" i="1"/>
  <c r="E367" i="1"/>
  <c r="F369" i="1"/>
  <c r="C170" i="1"/>
  <c r="G190" i="1"/>
  <c r="C212" i="1"/>
  <c r="H192" i="1"/>
  <c r="F216" i="1"/>
  <c r="D253" i="1"/>
  <c r="C272" i="1"/>
  <c r="F276" i="1"/>
  <c r="E272" i="1"/>
  <c r="D342" i="1"/>
  <c r="C384" i="1"/>
  <c r="C360" i="1" s="1"/>
  <c r="F440" i="1"/>
  <c r="E434" i="1"/>
  <c r="D328" i="1"/>
  <c r="E342" i="1"/>
  <c r="F344" i="1"/>
  <c r="C391" i="1"/>
  <c r="C390" i="1" s="1"/>
  <c r="D393" i="1"/>
  <c r="K406" i="1"/>
  <c r="E330" i="1"/>
  <c r="D367" i="1"/>
  <c r="D360" i="1" s="1"/>
  <c r="E386" i="1"/>
  <c r="F410" i="1"/>
  <c r="G410" i="1" s="1"/>
  <c r="E404" i="1"/>
  <c r="H490" i="1"/>
  <c r="G485" i="1"/>
  <c r="C404" i="1"/>
  <c r="D404" i="1"/>
  <c r="C485" i="1"/>
  <c r="C484" i="1" s="1"/>
  <c r="J511" i="1"/>
  <c r="I509" i="1"/>
  <c r="D431" i="1"/>
  <c r="E433" i="1"/>
  <c r="F485" i="1"/>
  <c r="H509" i="1"/>
  <c r="G538" i="1"/>
  <c r="F533" i="1"/>
  <c r="C559" i="1"/>
  <c r="C558" i="1" s="1"/>
  <c r="D561" i="1"/>
  <c r="E561" i="1" s="1"/>
  <c r="F561" i="1" s="1"/>
  <c r="G561" i="1" s="1"/>
  <c r="H561" i="1" s="1"/>
  <c r="I561" i="1" s="1"/>
  <c r="J561" i="1" s="1"/>
  <c r="K561" i="1" s="1"/>
  <c r="L561" i="1" s="1"/>
  <c r="M561" i="1" s="1"/>
  <c r="N561" i="1" s="1"/>
  <c r="O561" i="1" s="1"/>
  <c r="D559" i="1"/>
  <c r="E560" i="1"/>
  <c r="D562" i="1"/>
  <c r="E564" i="1"/>
  <c r="E573" i="1"/>
  <c r="G509" i="1"/>
  <c r="G552" i="1"/>
  <c r="F404" i="1" l="1"/>
  <c r="G420" i="1"/>
  <c r="F418" i="1"/>
  <c r="C66" i="1"/>
  <c r="E481" i="1"/>
  <c r="D479" i="1"/>
  <c r="G113" i="1"/>
  <c r="F111" i="1"/>
  <c r="F433" i="1"/>
  <c r="E431" i="1"/>
  <c r="J509" i="1"/>
  <c r="K511" i="1"/>
  <c r="E384" i="1"/>
  <c r="F386" i="1"/>
  <c r="F342" i="1"/>
  <c r="G344" i="1"/>
  <c r="F434" i="1"/>
  <c r="G440" i="1"/>
  <c r="C189" i="1"/>
  <c r="H154" i="1"/>
  <c r="G152" i="1"/>
  <c r="D308" i="1"/>
  <c r="E310" i="1"/>
  <c r="F86" i="1"/>
  <c r="E84" i="1"/>
  <c r="E67" i="1"/>
  <c r="E66" i="1" s="1"/>
  <c r="F69" i="1"/>
  <c r="F560" i="1"/>
  <c r="E559" i="1"/>
  <c r="F484" i="1"/>
  <c r="I490" i="1"/>
  <c r="H485" i="1"/>
  <c r="D391" i="1"/>
  <c r="D390" i="1" s="1"/>
  <c r="E393" i="1"/>
  <c r="H136" i="1"/>
  <c r="G130" i="1"/>
  <c r="D8" i="1"/>
  <c r="F18" i="1"/>
  <c r="E15" i="1"/>
  <c r="D66" i="1"/>
  <c r="H538" i="1"/>
  <c r="G533" i="1"/>
  <c r="G216" i="1"/>
  <c r="F212" i="1"/>
  <c r="D189" i="1"/>
  <c r="F253" i="1"/>
  <c r="G255" i="1"/>
  <c r="G167" i="1"/>
  <c r="F163" i="1"/>
  <c r="F233" i="1"/>
  <c r="E231" i="1"/>
  <c r="G29" i="1"/>
  <c r="F25" i="1"/>
  <c r="F9" i="1"/>
  <c r="G11" i="1"/>
  <c r="H552" i="1"/>
  <c r="G550" i="1"/>
  <c r="G546" i="1" s="1"/>
  <c r="G484" i="1"/>
  <c r="E360" i="1"/>
  <c r="E571" i="1"/>
  <c r="F573" i="1"/>
  <c r="D558" i="1"/>
  <c r="F330" i="1"/>
  <c r="E328" i="1"/>
  <c r="E562" i="1"/>
  <c r="F564" i="1"/>
  <c r="H410" i="1"/>
  <c r="G404" i="1"/>
  <c r="L406" i="1"/>
  <c r="G276" i="1"/>
  <c r="F272" i="1"/>
  <c r="I192" i="1"/>
  <c r="H190" i="1"/>
  <c r="F367" i="1"/>
  <c r="G369" i="1"/>
  <c r="G172" i="1"/>
  <c r="F170" i="1"/>
  <c r="H148" i="1"/>
  <c r="G146" i="1"/>
  <c r="E42" i="1"/>
  <c r="E8" i="1" s="1"/>
  <c r="F46" i="1"/>
  <c r="C574" i="1" l="1"/>
  <c r="G111" i="1"/>
  <c r="H113" i="1"/>
  <c r="G418" i="1"/>
  <c r="H420" i="1"/>
  <c r="D574" i="1"/>
  <c r="E479" i="1"/>
  <c r="F481" i="1"/>
  <c r="G170" i="1"/>
  <c r="H172" i="1"/>
  <c r="I190" i="1"/>
  <c r="J192" i="1"/>
  <c r="M406" i="1"/>
  <c r="I538" i="1"/>
  <c r="H533" i="1"/>
  <c r="E558" i="1"/>
  <c r="H440" i="1"/>
  <c r="G434" i="1"/>
  <c r="F384" i="1"/>
  <c r="G386" i="1"/>
  <c r="F231" i="1"/>
  <c r="G233" i="1"/>
  <c r="G18" i="1"/>
  <c r="F15" i="1"/>
  <c r="F8" i="1" s="1"/>
  <c r="F393" i="1"/>
  <c r="E391" i="1"/>
  <c r="E390" i="1" s="1"/>
  <c r="F310" i="1"/>
  <c r="E308" i="1"/>
  <c r="E189" i="1" s="1"/>
  <c r="G163" i="1"/>
  <c r="H167" i="1"/>
  <c r="H484" i="1"/>
  <c r="G560" i="1"/>
  <c r="F559" i="1"/>
  <c r="G433" i="1"/>
  <c r="F431" i="1"/>
  <c r="G46" i="1"/>
  <c r="F42" i="1"/>
  <c r="G564" i="1"/>
  <c r="F562" i="1"/>
  <c r="G367" i="1"/>
  <c r="H369" i="1"/>
  <c r="H550" i="1"/>
  <c r="H546" i="1" s="1"/>
  <c r="I552" i="1"/>
  <c r="G25" i="1"/>
  <c r="H29" i="1"/>
  <c r="H146" i="1"/>
  <c r="I148" i="1"/>
  <c r="F360" i="1"/>
  <c r="G272" i="1"/>
  <c r="H276" i="1"/>
  <c r="I410" i="1"/>
  <c r="H404" i="1"/>
  <c r="F328" i="1"/>
  <c r="G330" i="1"/>
  <c r="F571" i="1"/>
  <c r="G573" i="1"/>
  <c r="H11" i="1"/>
  <c r="G9" i="1"/>
  <c r="H255" i="1"/>
  <c r="G253" i="1"/>
  <c r="G212" i="1"/>
  <c r="H216" i="1"/>
  <c r="H130" i="1"/>
  <c r="I136" i="1"/>
  <c r="J490" i="1"/>
  <c r="I485" i="1"/>
  <c r="F67" i="1"/>
  <c r="G69" i="1"/>
  <c r="G86" i="1"/>
  <c r="F84" i="1"/>
  <c r="H152" i="1"/>
  <c r="I154" i="1"/>
  <c r="H344" i="1"/>
  <c r="G342" i="1"/>
  <c r="L511" i="1"/>
  <c r="K509" i="1"/>
  <c r="H111" i="1" l="1"/>
  <c r="I113" i="1"/>
  <c r="F479" i="1"/>
  <c r="G481" i="1"/>
  <c r="H418" i="1"/>
  <c r="I420" i="1"/>
  <c r="H330" i="1"/>
  <c r="G328" i="1"/>
  <c r="H46" i="1"/>
  <c r="G42" i="1"/>
  <c r="G559" i="1"/>
  <c r="H560" i="1"/>
  <c r="E574" i="1"/>
  <c r="H342" i="1"/>
  <c r="I344" i="1"/>
  <c r="G84" i="1"/>
  <c r="H86" i="1"/>
  <c r="K490" i="1"/>
  <c r="J485" i="1"/>
  <c r="I11" i="1"/>
  <c r="H9" i="1"/>
  <c r="I550" i="1"/>
  <c r="I546" i="1" s="1"/>
  <c r="J552" i="1"/>
  <c r="I369" i="1"/>
  <c r="H367" i="1"/>
  <c r="F308" i="1"/>
  <c r="F189" i="1" s="1"/>
  <c r="G310" i="1"/>
  <c r="H18" i="1"/>
  <c r="G15" i="1"/>
  <c r="K192" i="1"/>
  <c r="J190" i="1"/>
  <c r="I484" i="1"/>
  <c r="I276" i="1"/>
  <c r="H272" i="1"/>
  <c r="H573" i="1"/>
  <c r="G571" i="1"/>
  <c r="G562" i="1"/>
  <c r="H564" i="1"/>
  <c r="I167" i="1"/>
  <c r="H163" i="1"/>
  <c r="H233" i="1"/>
  <c r="G231" i="1"/>
  <c r="J538" i="1"/>
  <c r="I533" i="1"/>
  <c r="I216" i="1"/>
  <c r="H212" i="1"/>
  <c r="H386" i="1"/>
  <c r="G384" i="1"/>
  <c r="G360" i="1" s="1"/>
  <c r="J154" i="1"/>
  <c r="I152" i="1"/>
  <c r="H69" i="1"/>
  <c r="G67" i="1"/>
  <c r="J136" i="1"/>
  <c r="I130" i="1"/>
  <c r="G431" i="1"/>
  <c r="H433" i="1"/>
  <c r="M511" i="1"/>
  <c r="L509" i="1"/>
  <c r="F66" i="1"/>
  <c r="H253" i="1"/>
  <c r="I255" i="1"/>
  <c r="J410" i="1"/>
  <c r="I404" i="1"/>
  <c r="J148" i="1"/>
  <c r="I146" i="1"/>
  <c r="I29" i="1"/>
  <c r="H25" i="1"/>
  <c r="F558" i="1"/>
  <c r="F391" i="1"/>
  <c r="F390" i="1" s="1"/>
  <c r="G393" i="1"/>
  <c r="H434" i="1"/>
  <c r="I440" i="1"/>
  <c r="N406" i="1"/>
  <c r="I172" i="1"/>
  <c r="H170" i="1"/>
  <c r="G479" i="1" l="1"/>
  <c r="H481" i="1"/>
  <c r="G66" i="1"/>
  <c r="I418" i="1"/>
  <c r="J420" i="1"/>
  <c r="J113" i="1"/>
  <c r="I111" i="1"/>
  <c r="G8" i="1"/>
  <c r="I170" i="1"/>
  <c r="J172" i="1"/>
  <c r="N511" i="1"/>
  <c r="M509" i="1"/>
  <c r="H231" i="1"/>
  <c r="I233" i="1"/>
  <c r="G308" i="1"/>
  <c r="G189" i="1" s="1"/>
  <c r="H310" i="1"/>
  <c r="J550" i="1"/>
  <c r="J546" i="1" s="1"/>
  <c r="K552" i="1"/>
  <c r="H559" i="1"/>
  <c r="I560" i="1"/>
  <c r="G391" i="1"/>
  <c r="G390" i="1" s="1"/>
  <c r="H393" i="1"/>
  <c r="J146" i="1"/>
  <c r="K148" i="1"/>
  <c r="H431" i="1"/>
  <c r="I433" i="1"/>
  <c r="H67" i="1"/>
  <c r="I69" i="1"/>
  <c r="H384" i="1"/>
  <c r="I386" i="1"/>
  <c r="K190" i="1"/>
  <c r="L192" i="1"/>
  <c r="I342" i="1"/>
  <c r="J344" i="1"/>
  <c r="G558" i="1"/>
  <c r="H328" i="1"/>
  <c r="I330" i="1"/>
  <c r="I253" i="1"/>
  <c r="J255" i="1"/>
  <c r="O406" i="1"/>
  <c r="K538" i="1"/>
  <c r="J533" i="1"/>
  <c r="J484" i="1" s="1"/>
  <c r="I163" i="1"/>
  <c r="J167" i="1"/>
  <c r="H571" i="1"/>
  <c r="I573" i="1"/>
  <c r="J276" i="1"/>
  <c r="I272" i="1"/>
  <c r="H360" i="1"/>
  <c r="L490" i="1"/>
  <c r="K485" i="1"/>
  <c r="J440" i="1"/>
  <c r="I434" i="1"/>
  <c r="F574" i="1"/>
  <c r="J29" i="1"/>
  <c r="I25" i="1"/>
  <c r="K410" i="1"/>
  <c r="J404" i="1"/>
  <c r="J130" i="1"/>
  <c r="K136" i="1"/>
  <c r="J152" i="1"/>
  <c r="K154" i="1"/>
  <c r="I212" i="1"/>
  <c r="J216" i="1"/>
  <c r="H562" i="1"/>
  <c r="I564" i="1"/>
  <c r="I18" i="1"/>
  <c r="H15" i="1"/>
  <c r="H8" i="1" s="1"/>
  <c r="I367" i="1"/>
  <c r="J369" i="1"/>
  <c r="I9" i="1"/>
  <c r="J11" i="1"/>
  <c r="H84" i="1"/>
  <c r="I86" i="1"/>
  <c r="H42" i="1"/>
  <c r="I46" i="1"/>
  <c r="K113" i="1" l="1"/>
  <c r="J111" i="1"/>
  <c r="H479" i="1"/>
  <c r="I481" i="1"/>
  <c r="K420" i="1"/>
  <c r="J418" i="1"/>
  <c r="J46" i="1"/>
  <c r="I42" i="1"/>
  <c r="J433" i="1"/>
  <c r="I431" i="1"/>
  <c r="J560" i="1"/>
  <c r="I559" i="1"/>
  <c r="N509" i="1"/>
  <c r="O511" i="1"/>
  <c r="O509" i="1" s="1"/>
  <c r="J18" i="1"/>
  <c r="I15" i="1"/>
  <c r="I8" i="1" s="1"/>
  <c r="L410" i="1"/>
  <c r="K404" i="1"/>
  <c r="I571" i="1"/>
  <c r="J573" i="1"/>
  <c r="H558" i="1"/>
  <c r="K172" i="1"/>
  <c r="J170" i="1"/>
  <c r="K276" i="1"/>
  <c r="J272" i="1"/>
  <c r="J330" i="1"/>
  <c r="I328" i="1"/>
  <c r="H308" i="1"/>
  <c r="H189" i="1" s="1"/>
  <c r="I310" i="1"/>
  <c r="J86" i="1"/>
  <c r="I84" i="1"/>
  <c r="K216" i="1"/>
  <c r="J212" i="1"/>
  <c r="L136" i="1"/>
  <c r="K130" i="1"/>
  <c r="J434" i="1"/>
  <c r="K440" i="1"/>
  <c r="L538" i="1"/>
  <c r="K533" i="1"/>
  <c r="J253" i="1"/>
  <c r="K255" i="1"/>
  <c r="G574" i="1"/>
  <c r="M192" i="1"/>
  <c r="L190" i="1"/>
  <c r="I67" i="1"/>
  <c r="I66" i="1" s="1"/>
  <c r="J69" i="1"/>
  <c r="L148" i="1"/>
  <c r="K146" i="1"/>
  <c r="H391" i="1"/>
  <c r="H390" i="1" s="1"/>
  <c r="I393" i="1"/>
  <c r="L552" i="1"/>
  <c r="K550" i="1"/>
  <c r="K546" i="1" s="1"/>
  <c r="J9" i="1"/>
  <c r="K11" i="1"/>
  <c r="I562" i="1"/>
  <c r="J564" i="1"/>
  <c r="L154" i="1"/>
  <c r="K152" i="1"/>
  <c r="M490" i="1"/>
  <c r="L485" i="1"/>
  <c r="I384" i="1"/>
  <c r="J386" i="1"/>
  <c r="J367" i="1"/>
  <c r="K369" i="1"/>
  <c r="I360" i="1"/>
  <c r="K29" i="1"/>
  <c r="J25" i="1"/>
  <c r="K484" i="1"/>
  <c r="K167" i="1"/>
  <c r="J163" i="1"/>
  <c r="J342" i="1"/>
  <c r="K344" i="1"/>
  <c r="H66" i="1"/>
  <c r="J233" i="1"/>
  <c r="I231" i="1"/>
  <c r="J481" i="1" l="1"/>
  <c r="I479" i="1"/>
  <c r="K418" i="1"/>
  <c r="L420" i="1"/>
  <c r="K111" i="1"/>
  <c r="L113" i="1"/>
  <c r="M538" i="1"/>
  <c r="L533" i="1"/>
  <c r="K272" i="1"/>
  <c r="L276" i="1"/>
  <c r="J571" i="1"/>
  <c r="K573" i="1"/>
  <c r="J231" i="1"/>
  <c r="K233" i="1"/>
  <c r="J384" i="1"/>
  <c r="J360" i="1" s="1"/>
  <c r="K386" i="1"/>
  <c r="L255" i="1"/>
  <c r="K253" i="1"/>
  <c r="L440" i="1"/>
  <c r="K434" i="1"/>
  <c r="J15" i="1"/>
  <c r="K18" i="1"/>
  <c r="I558" i="1"/>
  <c r="K564" i="1"/>
  <c r="J562" i="1"/>
  <c r="J67" i="1"/>
  <c r="K69" i="1"/>
  <c r="K433" i="1"/>
  <c r="J431" i="1"/>
  <c r="K367" i="1"/>
  <c r="L369" i="1"/>
  <c r="N490" i="1"/>
  <c r="M485" i="1"/>
  <c r="K25" i="1"/>
  <c r="L29" i="1"/>
  <c r="L11" i="1"/>
  <c r="K9" i="1"/>
  <c r="K212" i="1"/>
  <c r="L216" i="1"/>
  <c r="K86" i="1"/>
  <c r="J84" i="1"/>
  <c r="J328" i="1"/>
  <c r="K330" i="1"/>
  <c r="K170" i="1"/>
  <c r="L172" i="1"/>
  <c r="K560" i="1"/>
  <c r="J559" i="1"/>
  <c r="K46" i="1"/>
  <c r="J42" i="1"/>
  <c r="J8" i="1" s="1"/>
  <c r="L344" i="1"/>
  <c r="K342" i="1"/>
  <c r="L484" i="1"/>
  <c r="J393" i="1"/>
  <c r="I391" i="1"/>
  <c r="I390" i="1" s="1"/>
  <c r="L130" i="1"/>
  <c r="M136" i="1"/>
  <c r="K163" i="1"/>
  <c r="L167" i="1"/>
  <c r="L152" i="1"/>
  <c r="M154" i="1"/>
  <c r="L550" i="1"/>
  <c r="L546" i="1" s="1"/>
  <c r="M552" i="1"/>
  <c r="L146" i="1"/>
  <c r="M148" i="1"/>
  <c r="M190" i="1"/>
  <c r="N192" i="1"/>
  <c r="J310" i="1"/>
  <c r="I308" i="1"/>
  <c r="I189" i="1" s="1"/>
  <c r="H574" i="1"/>
  <c r="M410" i="1"/>
  <c r="L404" i="1"/>
  <c r="M113" i="1" l="1"/>
  <c r="L111" i="1"/>
  <c r="M420" i="1"/>
  <c r="L418" i="1"/>
  <c r="J479" i="1"/>
  <c r="K481" i="1"/>
  <c r="M167" i="1"/>
  <c r="L163" i="1"/>
  <c r="M172" i="1"/>
  <c r="L170" i="1"/>
  <c r="L18" i="1"/>
  <c r="K15" i="1"/>
  <c r="N538" i="1"/>
  <c r="M533" i="1"/>
  <c r="N410" i="1"/>
  <c r="M404" i="1"/>
  <c r="N148" i="1"/>
  <c r="M146" i="1"/>
  <c r="L46" i="1"/>
  <c r="K42" i="1"/>
  <c r="K8" i="1" s="1"/>
  <c r="K84" i="1"/>
  <c r="L86" i="1"/>
  <c r="M484" i="1"/>
  <c r="L233" i="1"/>
  <c r="K231" i="1"/>
  <c r="M276" i="1"/>
  <c r="L272" i="1"/>
  <c r="J308" i="1"/>
  <c r="J189" i="1" s="1"/>
  <c r="K310" i="1"/>
  <c r="L330" i="1"/>
  <c r="K328" i="1"/>
  <c r="M11" i="1"/>
  <c r="L9" i="1"/>
  <c r="N485" i="1"/>
  <c r="O490" i="1"/>
  <c r="O485" i="1" s="1"/>
  <c r="L433" i="1"/>
  <c r="K431" i="1"/>
  <c r="K562" i="1"/>
  <c r="L564" i="1"/>
  <c r="L253" i="1"/>
  <c r="M255" i="1"/>
  <c r="J66" i="1"/>
  <c r="L434" i="1"/>
  <c r="M440" i="1"/>
  <c r="N154" i="1"/>
  <c r="M152" i="1"/>
  <c r="J391" i="1"/>
  <c r="J390" i="1" s="1"/>
  <c r="K393" i="1"/>
  <c r="J558" i="1"/>
  <c r="M216" i="1"/>
  <c r="L212" i="1"/>
  <c r="O192" i="1"/>
  <c r="O190" i="1" s="1"/>
  <c r="N190" i="1"/>
  <c r="M550" i="1"/>
  <c r="M546" i="1" s="1"/>
  <c r="N552" i="1"/>
  <c r="N136" i="1"/>
  <c r="M130" i="1"/>
  <c r="L342" i="1"/>
  <c r="M344" i="1"/>
  <c r="K559" i="1"/>
  <c r="L560" i="1"/>
  <c r="L25" i="1"/>
  <c r="M29" i="1"/>
  <c r="M369" i="1"/>
  <c r="L367" i="1"/>
  <c r="L69" i="1"/>
  <c r="K67" i="1"/>
  <c r="I574" i="1"/>
  <c r="L386" i="1"/>
  <c r="K384" i="1"/>
  <c r="K360" i="1" s="1"/>
  <c r="L573" i="1"/>
  <c r="K571" i="1"/>
  <c r="M418" i="1" l="1"/>
  <c r="N420" i="1"/>
  <c r="L481" i="1"/>
  <c r="K479" i="1"/>
  <c r="M111" i="1"/>
  <c r="N113" i="1"/>
  <c r="M69" i="1"/>
  <c r="L67" i="1"/>
  <c r="L231" i="1"/>
  <c r="M233" i="1"/>
  <c r="O538" i="1"/>
  <c r="O533" i="1" s="1"/>
  <c r="O484" i="1" s="1"/>
  <c r="N533" i="1"/>
  <c r="N484" i="1" s="1"/>
  <c r="L384" i="1"/>
  <c r="M386" i="1"/>
  <c r="L360" i="1"/>
  <c r="M212" i="1"/>
  <c r="N216" i="1"/>
  <c r="L328" i="1"/>
  <c r="M330" i="1"/>
  <c r="K308" i="1"/>
  <c r="K189" i="1" s="1"/>
  <c r="L310" i="1"/>
  <c r="L562" i="1"/>
  <c r="M564" i="1"/>
  <c r="N146" i="1"/>
  <c r="O148" i="1"/>
  <c r="O146" i="1" s="1"/>
  <c r="N152" i="1"/>
  <c r="O154" i="1"/>
  <c r="O152" i="1" s="1"/>
  <c r="N276" i="1"/>
  <c r="M272" i="1"/>
  <c r="L42" i="1"/>
  <c r="M46" i="1"/>
  <c r="O410" i="1"/>
  <c r="O404" i="1" s="1"/>
  <c r="N404" i="1"/>
  <c r="M18" i="1"/>
  <c r="L15" i="1"/>
  <c r="L8" i="1" s="1"/>
  <c r="M163" i="1"/>
  <c r="N167" i="1"/>
  <c r="M342" i="1"/>
  <c r="N344" i="1"/>
  <c r="N550" i="1"/>
  <c r="N546" i="1" s="1"/>
  <c r="O552" i="1"/>
  <c r="O550" i="1" s="1"/>
  <c r="O546" i="1" s="1"/>
  <c r="M170" i="1"/>
  <c r="N172" i="1"/>
  <c r="M367" i="1"/>
  <c r="N369" i="1"/>
  <c r="L559" i="1"/>
  <c r="M560" i="1"/>
  <c r="J574" i="1"/>
  <c r="M253" i="1"/>
  <c r="N255" i="1"/>
  <c r="L571" i="1"/>
  <c r="M573" i="1"/>
  <c r="K66" i="1"/>
  <c r="N29" i="1"/>
  <c r="M25" i="1"/>
  <c r="K558" i="1"/>
  <c r="N130" i="1"/>
  <c r="O136" i="1"/>
  <c r="O130" i="1" s="1"/>
  <c r="K391" i="1"/>
  <c r="L393" i="1"/>
  <c r="M434" i="1"/>
  <c r="N440" i="1"/>
  <c r="L431" i="1"/>
  <c r="M433" i="1"/>
  <c r="M9" i="1"/>
  <c r="N11" i="1"/>
  <c r="L84" i="1"/>
  <c r="M86" i="1"/>
  <c r="M481" i="1" l="1"/>
  <c r="L479" i="1"/>
  <c r="K390" i="1"/>
  <c r="N111" i="1"/>
  <c r="O113" i="1"/>
  <c r="O111" i="1" s="1"/>
  <c r="N418" i="1"/>
  <c r="O420" i="1"/>
  <c r="O418" i="1" s="1"/>
  <c r="N9" i="1"/>
  <c r="O11" i="1"/>
  <c r="O9" i="1" s="1"/>
  <c r="O172" i="1"/>
  <c r="O170" i="1" s="1"/>
  <c r="N170" i="1"/>
  <c r="M42" i="1"/>
  <c r="N46" i="1"/>
  <c r="N330" i="1"/>
  <c r="M328" i="1"/>
  <c r="O29" i="1"/>
  <c r="O25" i="1" s="1"/>
  <c r="N25" i="1"/>
  <c r="N253" i="1"/>
  <c r="O255" i="1"/>
  <c r="O253" i="1" s="1"/>
  <c r="L558" i="1"/>
  <c r="N18" i="1"/>
  <c r="M15" i="1"/>
  <c r="N86" i="1"/>
  <c r="M84" i="1"/>
  <c r="N433" i="1"/>
  <c r="M431" i="1"/>
  <c r="L391" i="1"/>
  <c r="L390" i="1" s="1"/>
  <c r="M393" i="1"/>
  <c r="N367" i="1"/>
  <c r="O369" i="1"/>
  <c r="O367" i="1" s="1"/>
  <c r="O167" i="1"/>
  <c r="O163" i="1" s="1"/>
  <c r="N163" i="1"/>
  <c r="L308" i="1"/>
  <c r="L189" i="1" s="1"/>
  <c r="M310" i="1"/>
  <c r="M384" i="1"/>
  <c r="N386" i="1"/>
  <c r="N233" i="1"/>
  <c r="M231" i="1"/>
  <c r="L66" i="1"/>
  <c r="N434" i="1"/>
  <c r="O440" i="1"/>
  <c r="O434" i="1" s="1"/>
  <c r="N560" i="1"/>
  <c r="M559" i="1"/>
  <c r="N342" i="1"/>
  <c r="O344" i="1"/>
  <c r="O342" i="1" s="1"/>
  <c r="M562" i="1"/>
  <c r="N564" i="1"/>
  <c r="K574" i="1"/>
  <c r="M571" i="1"/>
  <c r="N573" i="1"/>
  <c r="M360" i="1"/>
  <c r="O276" i="1"/>
  <c r="O272" i="1" s="1"/>
  <c r="N272" i="1"/>
  <c r="O216" i="1"/>
  <c r="O212" i="1" s="1"/>
  <c r="N212" i="1"/>
  <c r="M67" i="1"/>
  <c r="M66" i="1" s="1"/>
  <c r="N69" i="1"/>
  <c r="M8" i="1" l="1"/>
  <c r="N481" i="1"/>
  <c r="M479" i="1"/>
  <c r="N231" i="1"/>
  <c r="O233" i="1"/>
  <c r="O231" i="1" s="1"/>
  <c r="O433" i="1"/>
  <c r="O431" i="1" s="1"/>
  <c r="N431" i="1"/>
  <c r="O18" i="1"/>
  <c r="O15" i="1" s="1"/>
  <c r="N15" i="1"/>
  <c r="N328" i="1"/>
  <c r="O330" i="1"/>
  <c r="O328" i="1" s="1"/>
  <c r="L574" i="1"/>
  <c r="O46" i="1"/>
  <c r="O42" i="1" s="1"/>
  <c r="N42" i="1"/>
  <c r="O8" i="1"/>
  <c r="N67" i="1"/>
  <c r="O69" i="1"/>
  <c r="O67" i="1" s="1"/>
  <c r="O560" i="1"/>
  <c r="O559" i="1" s="1"/>
  <c r="N559" i="1"/>
  <c r="N310" i="1"/>
  <c r="M308" i="1"/>
  <c r="M189" i="1" s="1"/>
  <c r="N384" i="1"/>
  <c r="N360" i="1" s="1"/>
  <c r="O386" i="1"/>
  <c r="O384" i="1" s="1"/>
  <c r="O360" i="1" s="1"/>
  <c r="N393" i="1"/>
  <c r="M391" i="1"/>
  <c r="M390" i="1" s="1"/>
  <c r="N571" i="1"/>
  <c r="O573" i="1"/>
  <c r="O571" i="1" s="1"/>
  <c r="O564" i="1"/>
  <c r="O562" i="1" s="1"/>
  <c r="N562" i="1"/>
  <c r="M558" i="1"/>
  <c r="O86" i="1"/>
  <c r="O84" i="1" s="1"/>
  <c r="N84" i="1"/>
  <c r="N8" i="1" l="1"/>
  <c r="N479" i="1"/>
  <c r="O481" i="1"/>
  <c r="O479" i="1" s="1"/>
  <c r="N66" i="1"/>
  <c r="M574" i="1"/>
  <c r="N308" i="1"/>
  <c r="N189" i="1" s="1"/>
  <c r="O310" i="1"/>
  <c r="O308" i="1" s="1"/>
  <c r="O189" i="1" s="1"/>
  <c r="N558" i="1"/>
  <c r="N574" i="1" s="1"/>
  <c r="O558" i="1"/>
  <c r="N391" i="1"/>
  <c r="N390" i="1" s="1"/>
  <c r="O393" i="1"/>
  <c r="O391" i="1" s="1"/>
  <c r="O390" i="1" s="1"/>
  <c r="O66" i="1"/>
  <c r="O574" i="1" l="1"/>
</calcChain>
</file>

<file path=xl/sharedStrings.xml><?xml version="1.0" encoding="utf-8"?>
<sst xmlns="http://schemas.openxmlformats.org/spreadsheetml/2006/main" count="1154" uniqueCount="1126">
  <si>
    <t>(CIFRAS EN MILES DE PESOS)</t>
  </si>
  <si>
    <t>CALENDARIZACIÓN</t>
  </si>
  <si>
    <t>COG</t>
  </si>
  <si>
    <t>Rubro/Cuenta</t>
  </si>
  <si>
    <t>Importe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</si>
  <si>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</si>
  <si>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</si>
  <si>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</si>
  <si>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</si>
  <si>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</si>
  <si>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</si>
  <si>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</si>
  <si>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</si>
  <si>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</si>
  <si>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</si>
  <si>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</si>
  <si>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</si>
  <si>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1000</t>
  </si>
  <si>
    <t>SERVICIOS PERSONALES</t>
  </si>
  <si>
    <t>1100</t>
  </si>
  <si>
    <t>REMUNERACIONES AL PERSONAL DE CARÁCTER PERMANENTE</t>
  </si>
  <si>
    <t>1110</t>
  </si>
  <si>
    <t>DIETAS</t>
  </si>
  <si>
    <t>1111</t>
  </si>
  <si>
    <t xml:space="preserve">    DIETAS </t>
  </si>
  <si>
    <t>1130</t>
  </si>
  <si>
    <t>SUELDOS BASE AL PERSONAL PERMANENTE</t>
  </si>
  <si>
    <t>1131</t>
  </si>
  <si>
    <t xml:space="preserve">    SUELDO BASE</t>
  </si>
  <si>
    <t>1132</t>
  </si>
  <si>
    <t xml:space="preserve">    COMPLEMENTO DE SUELDO</t>
  </si>
  <si>
    <t>1200</t>
  </si>
  <si>
    <t>REMUNERACIONES AL PERSONAL DE CARÁCTER TRANSITORIO</t>
  </si>
  <si>
    <t>1210</t>
  </si>
  <si>
    <t>HONORARIOS POR SERVICIOS PERSONALES INDEPENDIENTES</t>
  </si>
  <si>
    <t>1211</t>
  </si>
  <si>
    <t xml:space="preserve">    HONORARIOS POR SERVICIOS PERSONALES</t>
  </si>
  <si>
    <t>1212</t>
  </si>
  <si>
    <t xml:space="preserve">    HONORARIOS ASIMILABLES A SALARIOS</t>
  </si>
  <si>
    <t>1220</t>
  </si>
  <si>
    <t>SUELDOS BASE AL PERSONAL EVENTUAL</t>
  </si>
  <si>
    <t>1221</t>
  </si>
  <si>
    <t xml:space="preserve">    SUELDOS BASE AL PERSONAL EVENTUAL</t>
  </si>
  <si>
    <t>1230</t>
  </si>
  <si>
    <t>RETRIBUCIONES POR SERVICIOS DE CARÁCTER SOCIAL</t>
  </si>
  <si>
    <t>1231</t>
  </si>
  <si>
    <t xml:space="preserve">    RETRIBUCIONES POR SERVICIOS DE CARÁCTER SOCIAL</t>
  </si>
  <si>
    <t>1240</t>
  </si>
  <si>
    <t>RETRIBUCION A LOS REPRESENTANTES DE LOS TRABAJADORES Y DE LOS PATRONES EN LA JUNTA DE CONCILIACIÓN Y ARBITRAJE</t>
  </si>
  <si>
    <t>1241</t>
  </si>
  <si>
    <t xml:space="preserve">    RETRIBUCION A LOS REPRESENTANTES DE LOS TRABAJADORES Y DE LOS PATRONES EN LA JUNTA DE CONCILIACIÓN Y ARBITRAJE</t>
  </si>
  <si>
    <t>1300</t>
  </si>
  <si>
    <t>REMUNERACIONES ADICIONALES Y ESPECIALES</t>
  </si>
  <si>
    <t>1310</t>
  </si>
  <si>
    <t>PRIMAS POR AÑOS DE SERVICIOS EFECTIVOS PRESTADOS</t>
  </si>
  <si>
    <t>1311</t>
  </si>
  <si>
    <t xml:space="preserve">    PRIMA QUINQUENAL POR AÑOS DE SERVICIOS EFECTIVOS PRESTADOS</t>
  </si>
  <si>
    <t>1320</t>
  </si>
  <si>
    <t>PRIMAS DE VACACIONES, DOMINICAL Y GRATIFICACION DE FIN DE AÑO</t>
  </si>
  <si>
    <t>1321</t>
  </si>
  <si>
    <t xml:space="preserve">    PRIMA VACACIONAL</t>
  </si>
  <si>
    <t>1322</t>
  </si>
  <si>
    <t xml:space="preserve">    PRIMA DOMINICAL</t>
  </si>
  <si>
    <t>1323</t>
  </si>
  <si>
    <t xml:space="preserve">    GRATIFICACIÓN DE FIN DE AÑO</t>
  </si>
  <si>
    <t>1330</t>
  </si>
  <si>
    <t>HORAS EXTRAORDINARIAS</t>
  </si>
  <si>
    <t>1331</t>
  </si>
  <si>
    <t xml:space="preserve">    REMUNERACIONES POR HORAS EXTRAORDINARIAS</t>
  </si>
  <si>
    <t>1332</t>
  </si>
  <si>
    <t xml:space="preserve">    PAGO DE DIAS DE DESCANSO LABORADOS</t>
  </si>
  <si>
    <t>1340</t>
  </si>
  <si>
    <t>COMPENSACIONES</t>
  </si>
  <si>
    <t>1341</t>
  </si>
  <si>
    <t xml:space="preserve">    COMPENSACIÓN POR SERVICIOS EVENTUALES</t>
  </si>
  <si>
    <t>1370</t>
  </si>
  <si>
    <t>HONORARIOS ESPECIALES</t>
  </si>
  <si>
    <t>1371</t>
  </si>
  <si>
    <t xml:space="preserve">    HONORARIOS ESPECIALES</t>
  </si>
  <si>
    <t>1380</t>
  </si>
  <si>
    <t>PARTICIPACION POR VIGILANCIA EN EL CUMPLIMIENTO DE LAS LEYES Y CUSTODIA DE VALORES</t>
  </si>
  <si>
    <t>1381</t>
  </si>
  <si>
    <t xml:space="preserve">    COMPENSACION PERSONAL DE SEGURIDAD</t>
  </si>
  <si>
    <t>SEGURIDAD SOCIAL</t>
  </si>
  <si>
    <t>1500</t>
  </si>
  <si>
    <t>OTRAS PRESTACIONES SOCIALES Y ECONOMICAS</t>
  </si>
  <si>
    <t>1510</t>
  </si>
  <si>
    <t>CUOTAS PARA EL FONDO DE AHORRO Y FONDO DE TRABAJO</t>
  </si>
  <si>
    <t>1511</t>
  </si>
  <si>
    <t xml:space="preserve">    FONDO DE AHORRO</t>
  </si>
  <si>
    <t>1520</t>
  </si>
  <si>
    <t>INDEMNIZACIONES</t>
  </si>
  <si>
    <t>1521</t>
  </si>
  <si>
    <t xml:space="preserve">    INDEMNIZACIONES Y LIQUIDACIONES POR RETIRO Y HABERES CAÍDOS</t>
  </si>
  <si>
    <t>1530</t>
  </si>
  <si>
    <t>PRESTACIONES Y HABERES DE RETIRO</t>
  </si>
  <si>
    <t>1531</t>
  </si>
  <si>
    <t xml:space="preserve">    FONDO DE AHORRO (PENSIONES)</t>
  </si>
  <si>
    <t>1532</t>
  </si>
  <si>
    <t xml:space="preserve">    ESTIMULOS POR AÑOS DE SERVICIO</t>
  </si>
  <si>
    <t>1533</t>
  </si>
  <si>
    <t xml:space="preserve">    LIQUIDACION DE LAS PRESTACIONES (JUBILACION)</t>
  </si>
  <si>
    <t>1540</t>
  </si>
  <si>
    <t>PRESTACIONES CONTRACTUALES</t>
  </si>
  <si>
    <t>1541</t>
  </si>
  <si>
    <t xml:space="preserve">    PRESTACIONES CONTRACTUALES MENSUALES</t>
  </si>
  <si>
    <t>1542</t>
  </si>
  <si>
    <t xml:space="preserve">    PRESTACIONES CONTRACTUALES ANUALES</t>
  </si>
  <si>
    <t>1550</t>
  </si>
  <si>
    <t>APOYOS A LA CAPACITACION DE SERVIDORES PUBLICOS</t>
  </si>
  <si>
    <t>1551</t>
  </si>
  <si>
    <t xml:space="preserve">    APOYOS A LA CAPACITACION DE SERVIDORES PUBLICOS</t>
  </si>
  <si>
    <t>1560</t>
  </si>
  <si>
    <t>1561</t>
  </si>
  <si>
    <t xml:space="preserve">    SUBSIDIO A ORGANISMOS SINDICALES</t>
  </si>
  <si>
    <t>1562</t>
  </si>
  <si>
    <t xml:space="preserve">    OTRAS PRESTACIONES POR APOYOS, EVENTOS Y FESTEJOS</t>
  </si>
  <si>
    <t>1600</t>
  </si>
  <si>
    <t>PREVISIONES</t>
  </si>
  <si>
    <t>1610</t>
  </si>
  <si>
    <t>PREVISIONES DE CARÁCTER LABORAL, ECONOMICA Y DE SEGURIDAD SOCIAL</t>
  </si>
  <si>
    <t>1611</t>
  </si>
  <si>
    <t xml:space="preserve">    REGULARIZACIONES</t>
  </si>
  <si>
    <t>1612</t>
  </si>
  <si>
    <t xml:space="preserve">    PREVISION DE INCREMENTO SALARIAL</t>
  </si>
  <si>
    <t>1700</t>
  </si>
  <si>
    <t>PAGO DE ESTÍMULOS A SERVIDORES PÚBLICOS</t>
  </si>
  <si>
    <t>1710</t>
  </si>
  <si>
    <t>ESTÍMULOS</t>
  </si>
  <si>
    <t>1711</t>
  </si>
  <si>
    <t xml:space="preserve">    ESTÍMULOS</t>
  </si>
  <si>
    <t>2000</t>
  </si>
  <si>
    <t>MATERIALES Y SUMINISTROS</t>
  </si>
  <si>
    <t>2100</t>
  </si>
  <si>
    <t>MATERIALES  DE ADMINISTRACIÓN, EMISIÓN DE DOCUMENTOS Y ARTÍCULOS OFICIALES</t>
  </si>
  <si>
    <t>2110</t>
  </si>
  <si>
    <t xml:space="preserve"> MATERIALES, ÚTILES Y EQUIPOS MENORES DE OFICINA</t>
  </si>
  <si>
    <t>2111</t>
  </si>
  <si>
    <t xml:space="preserve">    MATERIALES, ÚTILES Y EQUIPOS MENORES DE OFICINA</t>
  </si>
  <si>
    <t>2120</t>
  </si>
  <si>
    <t xml:space="preserve"> MATERIALES Y ÚTILES DE IMPRESIÓN Y REPRODUCCIÓN</t>
  </si>
  <si>
    <t>2121</t>
  </si>
  <si>
    <t xml:space="preserve">    MATERIALES Y ÚTILES DE IMPRESIÓN Y REPRODUCCIÓN</t>
  </si>
  <si>
    <t>2130</t>
  </si>
  <si>
    <t xml:space="preserve"> MATERIAL ESTADÍSTICO Y GEOGRÁFICO</t>
  </si>
  <si>
    <t>2131</t>
  </si>
  <si>
    <t xml:space="preserve">    MATERIAL ESTADÍSTICO Y GEOGRÁFICO</t>
  </si>
  <si>
    <t>2140</t>
  </si>
  <si>
    <t>MATERIALES, ÚTILES Y EQUIPOS MENORES DE TECNOLOGÍAS DE LA INFORMACIÓN Y COMUNICACIONES</t>
  </si>
  <si>
    <t>2141</t>
  </si>
  <si>
    <t xml:space="preserve">    MATERIALES, ÚTILES Y EQUIPOS MENORES DE TECNOLOGÍAS DE LA INFORMACIÓN Y COMUNICACIONES</t>
  </si>
  <si>
    <t>2150</t>
  </si>
  <si>
    <t>MATERIAL IMPRESO E INFORMACIÓN DIGITAL</t>
  </si>
  <si>
    <t>2151</t>
  </si>
  <si>
    <t xml:space="preserve">    MATERIAL IMPRESO E INFORMACIÓN DIGITAL</t>
  </si>
  <si>
    <t>2160</t>
  </si>
  <si>
    <t xml:space="preserve"> MATERIAL DE LIMPIEZA</t>
  </si>
  <si>
    <t>2161</t>
  </si>
  <si>
    <t xml:space="preserve">    MATERIAL DE LIMPIEZA</t>
  </si>
  <si>
    <t>2170</t>
  </si>
  <si>
    <t>MATERIALES Y ÚTILES DE ENSEÑANZA</t>
  </si>
  <si>
    <t>2171</t>
  </si>
  <si>
    <t xml:space="preserve">    MATERIALES Y ÚTILES DE ENSEÑANZA</t>
  </si>
  <si>
    <t>2180</t>
  </si>
  <si>
    <t>MATERIALES PARA EL REGISTRO E IDENTIFICACIÓN DE BIENES Y PERSONAS</t>
  </si>
  <si>
    <t>2181</t>
  </si>
  <si>
    <t xml:space="preserve">    MATERIALES PARA EL REGISTRO E IDENTIFICACIÓN DE BIENES Y PERSONAS</t>
  </si>
  <si>
    <t>2200</t>
  </si>
  <si>
    <t>ALIMENTOS Y UTENSILIOS</t>
  </si>
  <si>
    <t>2210</t>
  </si>
  <si>
    <t>PRODUCTOS ALIMENTICIOS PARA PERSONAS</t>
  </si>
  <si>
    <t>2211</t>
  </si>
  <si>
    <t xml:space="preserve">    ALIMENTACIÓN EN OFICINAS O LUGARES DE TRABAJO</t>
  </si>
  <si>
    <t>2212</t>
  </si>
  <si>
    <t xml:space="preserve">    ALIMENTACIÓN EN EVENTOS OFICIALES</t>
  </si>
  <si>
    <t>2213</t>
  </si>
  <si>
    <t xml:space="preserve">    ALIMENTACIÓN EN PROGRAMAS DE CAPACITACIÓN Y ADIESTRAMIENTO</t>
  </si>
  <si>
    <t>2214</t>
  </si>
  <si>
    <t xml:space="preserve">    ALIMENTACIÓN PARA INTERNOS</t>
  </si>
  <si>
    <t>2220</t>
  </si>
  <si>
    <t>PRODUCTOS ALIMENTICIOS PARA ANIMALES</t>
  </si>
  <si>
    <t>2221</t>
  </si>
  <si>
    <t xml:space="preserve">    PRODUCTOS ALIMENTICIOS PARA ANIMALES</t>
  </si>
  <si>
    <t>2230</t>
  </si>
  <si>
    <t>UTENSILIOS PARA EL SERVICIO DE ALIMENTACIÓN</t>
  </si>
  <si>
    <t>2231</t>
  </si>
  <si>
    <t xml:space="preserve">    UTENSILIOS PARA EL SERVICIO DE ALIMENTACIÓN</t>
  </si>
  <si>
    <t>2300</t>
  </si>
  <si>
    <t xml:space="preserve"> MATERIAS PRIMAS Y MATERIALES DE PRODUCCIÓN Y COMERCIALIZACIÓN</t>
  </si>
  <si>
    <t>2310</t>
  </si>
  <si>
    <t>PRODUCTOS ALIMENTICIOS, AGROPECUARIOS Y FORESTALES ADQUIRIDOS COMO MATERIA PRIMA</t>
  </si>
  <si>
    <t>2311</t>
  </si>
  <si>
    <t xml:space="preserve">    PRODUCTOS ALIMENTICIOS, AGROPECUARIOS Y FORESTALES ADQUIRIDOS COMO MATERIA PRIMA</t>
  </si>
  <si>
    <t>2320</t>
  </si>
  <si>
    <t>INSUMOS TEXTILES ADQUIRIDOS COMO MATERIA PRIMA</t>
  </si>
  <si>
    <t>2321</t>
  </si>
  <si>
    <t xml:space="preserve">    INSUMOS TEXTILES ADQUIRIDOS COMO MATERIA PRIMA</t>
  </si>
  <si>
    <t>2330</t>
  </si>
  <si>
    <t>PRODUCTOS DE PAPEL, CARTÓN E IMPRESOS ADQUIRIDOS COMO MATERIA PRIMA</t>
  </si>
  <si>
    <t>2331</t>
  </si>
  <si>
    <t xml:space="preserve">    PRODUCTOS DE PAPEL, CARTÓN E IMPRESOS ADQUIRIDOS COMO MATERIA PRIMA</t>
  </si>
  <si>
    <t>2340</t>
  </si>
  <si>
    <t>COMBUSTIBLES, LUBRICANTES, ADITIVOS, CARBÓN Y SUS DERIVADOS ADQUIRIDOS COMO MATERIA PRIMA</t>
  </si>
  <si>
    <t>2341</t>
  </si>
  <si>
    <t xml:space="preserve">    COMBUSTIBLES, LUBRICANTES, ADITIVOS, CARBÓN Y SUS DERIVADOS ADQUIRIDOS COMO MATERIA PRIMA</t>
  </si>
  <si>
    <t>2350</t>
  </si>
  <si>
    <t>PRODUCTOS QUÍMICOS, FARMACÉUTICOS Y DE LABORATORIO ADQUIRIDOS COMO MATERIA PRIMA</t>
  </si>
  <si>
    <t>2351</t>
  </si>
  <si>
    <t xml:space="preserve">    PRODUCTOS QUÍMICOS, FARMACÉUTICOS Y DE LABORATORIO ADQUIRIDOS COMO MATERIA PRIMA</t>
  </si>
  <si>
    <t>2360</t>
  </si>
  <si>
    <t>PRODUCTOS METÁLICOS Y A BASE DE MINERALES NO METÁLICOS ADQUIRIDOS COMO MATERIA PRIMA</t>
  </si>
  <si>
    <t>2361</t>
  </si>
  <si>
    <t xml:space="preserve">    PRODUCTOS METÁLICOS Y A BASE DE MINERALES NO METÁLICOS ADQUIRIDOS COMO MATERIA PRIMA</t>
  </si>
  <si>
    <t>2370</t>
  </si>
  <si>
    <t>PRODUCTOS DE CUERO, PIEL, PLÁSTICO Y HULE ADQUIRIDOS COMO MATERIA PRIMA</t>
  </si>
  <si>
    <t>2371</t>
  </si>
  <si>
    <t xml:space="preserve">    PRODUCTOS DE CUERO, PIEL, PLÁSTICO Y HULE ADQUIRIDOS COMO MATERIA PRIMA</t>
  </si>
  <si>
    <t>2390</t>
  </si>
  <si>
    <t>OTROS PRODUCTOS ADQUIRIDOS COMO MATERIA PRIMA</t>
  </si>
  <si>
    <t>2391</t>
  </si>
  <si>
    <t xml:space="preserve">    OTROS PRODUCTOS ADQUIRIDOS COMO MATERIA PRIMA</t>
  </si>
  <si>
    <t>2400</t>
  </si>
  <si>
    <t xml:space="preserve"> MATERIALES Y ARTÍCULOS DE CONSTRUCCIÓN Y DE REPARACIÓN</t>
  </si>
  <si>
    <t>2410</t>
  </si>
  <si>
    <t>PRODUCTOS MINERALES NO METÁLICOS</t>
  </si>
  <si>
    <t>2411</t>
  </si>
  <si>
    <t xml:space="preserve">    PRODUCTOS MINERALES NO METÁLICOS</t>
  </si>
  <si>
    <t>2420</t>
  </si>
  <si>
    <t>CEMENTO Y PRODUCTOS DE CONCRETO</t>
  </si>
  <si>
    <t>2421</t>
  </si>
  <si>
    <t xml:space="preserve">    CEMENTO Y PRODUCTOS DE CONCRETO</t>
  </si>
  <si>
    <t>2430</t>
  </si>
  <si>
    <t>CAL, YESO Y PRODUCTOS DE YESO</t>
  </si>
  <si>
    <t>2431</t>
  </si>
  <si>
    <t xml:space="preserve">    CAL, YESO Y PRODUCTOS DE YESO</t>
  </si>
  <si>
    <t>2440</t>
  </si>
  <si>
    <t>MADERA Y PRODUCTOS DE MADERA</t>
  </si>
  <si>
    <t>2441</t>
  </si>
  <si>
    <t xml:space="preserve">    MADERA Y PRODUCTOS DE MADERA</t>
  </si>
  <si>
    <t>2450</t>
  </si>
  <si>
    <t>VIDRIO Y PRODUCTOS DE VIDRIO</t>
  </si>
  <si>
    <t>2451</t>
  </si>
  <si>
    <t xml:space="preserve">    VIDRIO Y PRODUCTOS DE VIDRIO</t>
  </si>
  <si>
    <t>2460</t>
  </si>
  <si>
    <t>MATERIAL ELÉCTRICO Y ELECTRÓNICO</t>
  </si>
  <si>
    <t>2461</t>
  </si>
  <si>
    <t xml:space="preserve">    MATERIAL ELÉCTRICO Y ELECTRÓNICO</t>
  </si>
  <si>
    <t>2470</t>
  </si>
  <si>
    <t>ARTÍCULOS METÁLICOS PARA LA CONSTRUCCIÓN</t>
  </si>
  <si>
    <t>2471</t>
  </si>
  <si>
    <t xml:space="preserve">    ARTÍCULOS METÁLICOS PARA LA CONSTRUCCIÓN</t>
  </si>
  <si>
    <t>2480</t>
  </si>
  <si>
    <t>MATERIALES COMPLEMENTARIOS</t>
  </si>
  <si>
    <t>2481</t>
  </si>
  <si>
    <t xml:space="preserve">    MATERIALES COMPLEMENTARIOS</t>
  </si>
  <si>
    <t>2490</t>
  </si>
  <si>
    <t>OTROS MATERIALES Y ARTÍCULOS DE CONSTRUCCIÓN Y REPARACIÓN</t>
  </si>
  <si>
    <t>2491</t>
  </si>
  <si>
    <t xml:space="preserve">    OTROS MATERIALES Y ARTÍCULOS DE CONSTRUCCIÓN Y REPARACIÓN</t>
  </si>
  <si>
    <t>2500</t>
  </si>
  <si>
    <t xml:space="preserve"> PRODUCTOS QUÍMICOS, FARMACÉUTICOS Y DE LABORATORIO</t>
  </si>
  <si>
    <t>2510</t>
  </si>
  <si>
    <t>PRODUCTOS QUÍMICOS BÁSICOS</t>
  </si>
  <si>
    <t>2511</t>
  </si>
  <si>
    <t xml:space="preserve">    PRODUCTOS QUÍMICOS BÁSICOS</t>
  </si>
  <si>
    <t>2520</t>
  </si>
  <si>
    <t>FERTILIZANTES, PESTICIDAS Y OTROS AGROQUÍMICOS</t>
  </si>
  <si>
    <t>2521</t>
  </si>
  <si>
    <t xml:space="preserve">    FERTILIZANTES, PESTICIDAS Y OTROS AGROQUÍMICOS</t>
  </si>
  <si>
    <t>2530</t>
  </si>
  <si>
    <t>MEDICINAS Y PRODUCTOS FARMACÉUTICOS</t>
  </si>
  <si>
    <t>2531</t>
  </si>
  <si>
    <t xml:space="preserve">    MEDICINAS Y PRODUCTOS FARMACÉUTICOS</t>
  </si>
  <si>
    <t>2532</t>
  </si>
  <si>
    <t xml:space="preserve">    VACUNAS</t>
  </si>
  <si>
    <t>2540</t>
  </si>
  <si>
    <t>MATERIALES, ACCESORIOS Y SUMINISTROS MÉDICOS</t>
  </si>
  <si>
    <t>2541</t>
  </si>
  <si>
    <t xml:space="preserve">    MATERIALES, ACCESORIOS Y SUMINISTROS MÉDICOS</t>
  </si>
  <si>
    <t>2550</t>
  </si>
  <si>
    <t xml:space="preserve"> MATERIALES, ACCESORIOS Y SUMINISTROS DE LABORATORIO</t>
  </si>
  <si>
    <t>2551</t>
  </si>
  <si>
    <t xml:space="preserve">    MATERIALES, ACCESORIOS Y SUMINISTROS DE LABORATORIO</t>
  </si>
  <si>
    <t>2560</t>
  </si>
  <si>
    <t>FIBRAS SINTÉTICAS, HULES, PLÁSTICOS Y DERIVADOS</t>
  </si>
  <si>
    <t>2561</t>
  </si>
  <si>
    <t xml:space="preserve">    FIBRAS SINTÉTICAS, HULES, PLÁSTICOS Y DERIVADOS</t>
  </si>
  <si>
    <t>2590</t>
  </si>
  <si>
    <t>OTROS PRODUCTOS QUÍMICOS</t>
  </si>
  <si>
    <t>2591</t>
  </si>
  <si>
    <t xml:space="preserve">    OTROS PRODUCTOS QUÍMICOS</t>
  </si>
  <si>
    <t>2600</t>
  </si>
  <si>
    <t>COMBUSTIBLES, LUBRICANTES Y ADITIVOS</t>
  </si>
  <si>
    <t>2610</t>
  </si>
  <si>
    <t>2611</t>
  </si>
  <si>
    <t xml:space="preserve">    COMBUSTIBLES, LUBRICANTES Y ADITIVOS</t>
  </si>
  <si>
    <t>2612</t>
  </si>
  <si>
    <t xml:space="preserve">    TURBOSINA O GAS AVIÓN</t>
  </si>
  <si>
    <t>2620</t>
  </si>
  <si>
    <t>CARBÓN Y SUS DERIVADOS</t>
  </si>
  <si>
    <t>2621</t>
  </si>
  <si>
    <t xml:space="preserve">    CARBÓN Y SUS DERIVADOS</t>
  </si>
  <si>
    <t>2700</t>
  </si>
  <si>
    <t xml:space="preserve"> VESTUARIO, BLANCOS, PRENDAS DE PROTECCIÓN Y ARTÍCULOS DEPORTIVOS</t>
  </si>
  <si>
    <t>2710</t>
  </si>
  <si>
    <t>VESTUARIO Y UNIFORMES</t>
  </si>
  <si>
    <t>2711</t>
  </si>
  <si>
    <t xml:space="preserve">    VESTUARIO Y UNIFORMES</t>
  </si>
  <si>
    <t>2720</t>
  </si>
  <si>
    <t xml:space="preserve"> PRENDAS DE SEGURIDAD Y PROTECCIÓN PERSONAL</t>
  </si>
  <si>
    <t>2721</t>
  </si>
  <si>
    <t xml:space="preserve">    PRENDAS DE SEGURIDAD Y PROTECCIÓN PERSONAL</t>
  </si>
  <si>
    <t>2730</t>
  </si>
  <si>
    <t>ARTÍCULOS DEPORTIVOS</t>
  </si>
  <si>
    <t>2731</t>
  </si>
  <si>
    <t xml:space="preserve">    ARTÍCULOS DEPORTIVOS</t>
  </si>
  <si>
    <t>2740</t>
  </si>
  <si>
    <t>PRODUCTOS TEXTILES</t>
  </si>
  <si>
    <t>2741</t>
  </si>
  <si>
    <t xml:space="preserve">    PRODUCTOS TEXTILES</t>
  </si>
  <si>
    <t>2750</t>
  </si>
  <si>
    <t>BLANCOS Y OTROS PRODUCTOS TEXTILES, EXCEPTO PRENDAS DE VESTIR</t>
  </si>
  <si>
    <t>2751</t>
  </si>
  <si>
    <t xml:space="preserve">    BLANCOS Y OTROS PRODUCTOS TEXTILES, EXCEPTO PRENDAS DE VESTIR</t>
  </si>
  <si>
    <t>2800</t>
  </si>
  <si>
    <t>MATERIALES Y SUMINISTROS PARA SEGURIDAD</t>
  </si>
  <si>
    <t>2810</t>
  </si>
  <si>
    <t>SUSTANCIAS Y MATERIALES EXPLOSIVOS</t>
  </si>
  <si>
    <t>2811</t>
  </si>
  <si>
    <t xml:space="preserve">    SUSTANCIAS Y MATERIALES EXPLOSIVOS</t>
  </si>
  <si>
    <t>2820</t>
  </si>
  <si>
    <t>MATERIALES DE SEGURIDAD PÚBLICA</t>
  </si>
  <si>
    <t>2821</t>
  </si>
  <si>
    <t xml:space="preserve">    MATERIALES DE SEGURIDAD PÚBLICA</t>
  </si>
  <si>
    <t>2830</t>
  </si>
  <si>
    <t>PRENDAS DE PROTECCIÓN PARA SEGURIDAD PÚBLICA Y NACIONAL</t>
  </si>
  <si>
    <t>2831</t>
  </si>
  <si>
    <t xml:space="preserve">    PRENDAS DE PROTECCIÓN PARA SEGURIDAD PÚBLICA Y NACIONAL</t>
  </si>
  <si>
    <t>2900</t>
  </si>
  <si>
    <t>HERRAMIENTAS, REFACCIONES Y ACCESORIOS MENORES</t>
  </si>
  <si>
    <t>2910</t>
  </si>
  <si>
    <t>HERRAMIENTAS MENORES</t>
  </si>
  <si>
    <t>2911</t>
  </si>
  <si>
    <t xml:space="preserve">    HERRAMIENTAS MENORES</t>
  </si>
  <si>
    <t>2920</t>
  </si>
  <si>
    <t>REFACCIONES Y ACCESORIOS MENORES DE EDIFICIOS</t>
  </si>
  <si>
    <t>2921</t>
  </si>
  <si>
    <t xml:space="preserve">    REFACCIONES Y ACCESORIOS MENORES DE EDIFICIOS</t>
  </si>
  <si>
    <t>2930</t>
  </si>
  <si>
    <t>REFACCIONES Y ACCESORIOS MENORES DE MOBILIARIO Y EQUIPO DE ADMINISTRACIÓN, EDUCACIONAL Y RECREATIVO</t>
  </si>
  <si>
    <t>2931</t>
  </si>
  <si>
    <t xml:space="preserve">    REFACCIONES Y ACCESORIOS MENORES DE MOBILIARIO Y EQUIPO DE ADMINISTRACIÓN, EDUCACIONAL Y RECREATIVO</t>
  </si>
  <si>
    <t>2940</t>
  </si>
  <si>
    <t>REFACCIONES Y ACCESORIOS MENORES DE EQUIPO DE CÓMPUTO Y TECNOLOGÍAS DE LA INFORMACIÓN</t>
  </si>
  <si>
    <t>2941</t>
  </si>
  <si>
    <t xml:space="preserve">    REFACCIONES Y ACCESORIOS MENORES DE EQUIPO DE CÓMPUTO Y TECNOLOGÍAS DE LA INFORMACIÓN</t>
  </si>
  <si>
    <t>2950</t>
  </si>
  <si>
    <t>REFACCIONES Y ACCESORIOS MENORES DE EQUIPO E INSTRUMENTAL MÉDICO Y DE LABORATORIO</t>
  </si>
  <si>
    <t>2951</t>
  </si>
  <si>
    <t xml:space="preserve">    REFACCIONES Y ACCESORIOS MENORES DE EQUIPO E INSTRUMENTAL MÉDICO Y DE LABORATORIO</t>
  </si>
  <si>
    <t>2960</t>
  </si>
  <si>
    <t>REFACCIONES Y ACCESORIOS MENORES DE EQUIPO DE TRANSPORTE</t>
  </si>
  <si>
    <t>2961</t>
  </si>
  <si>
    <t xml:space="preserve">    REFACCIONES Y ACCESORIOS MENORES DE EQUIPO DE TRANSPORTE</t>
  </si>
  <si>
    <t>2970</t>
  </si>
  <si>
    <t>REFACCIONES Y ACCESORIOS MENORES DE EQUIPO DE DEFENSA Y SEGURIDAD</t>
  </si>
  <si>
    <t>2971</t>
  </si>
  <si>
    <t xml:space="preserve">    REFACCIONES Y ACCESORIOS MENORES DE EQUIPO DE DEFENSA Y SEGURIDAD</t>
  </si>
  <si>
    <t>2980</t>
  </si>
  <si>
    <t>REFACCIONES Y ACCESORIOS MENORES DE MAQUINARIA Y OTROS EQUIPOS</t>
  </si>
  <si>
    <t>2981</t>
  </si>
  <si>
    <t xml:space="preserve">    REFACCIONES Y ACCESORIOS MENORES DE MAQUINARIA Y OTROS EQUIPOS</t>
  </si>
  <si>
    <t>2990</t>
  </si>
  <si>
    <t>REFACCIONES Y ACCESORIOS MENORES OTROS BIENES MUEBLES</t>
  </si>
  <si>
    <t>2991</t>
  </si>
  <si>
    <t xml:space="preserve">    REFACCIONES Y ACCESORIOS MENORES OTROS BIENES MUEBLES</t>
  </si>
  <si>
    <t>3000</t>
  </si>
  <si>
    <t xml:space="preserve"> SERVICIOS GENERALES</t>
  </si>
  <si>
    <t>3100</t>
  </si>
  <si>
    <t xml:space="preserve"> SERVICIOS BÁSICOS</t>
  </si>
  <si>
    <t>3110</t>
  </si>
  <si>
    <t>ENERGÍA ELÉCTRICA</t>
  </si>
  <si>
    <t>3111</t>
  </si>
  <si>
    <t xml:space="preserve">    ENERGÍA ELÉCTRICA</t>
  </si>
  <si>
    <t>3112</t>
  </si>
  <si>
    <t xml:space="preserve">    PAGO POR ESTUDIOS DE FACTIBILIDAD DE SERVICIO ELÉCTRICO</t>
  </si>
  <si>
    <t>3113</t>
  </si>
  <si>
    <t xml:space="preserve">    OTROS PAGOS DERIVADOS DE LA PRESTACIÓN DEL SERVICIO ELÉCTRICO</t>
  </si>
  <si>
    <t>3120</t>
  </si>
  <si>
    <t>GAS</t>
  </si>
  <si>
    <t>3121</t>
  </si>
  <si>
    <t xml:space="preserve">    SUMINISTRO DE GAS POR DUCTOS, TANQUE ESTACIONARIO O DE CILINDROS.</t>
  </si>
  <si>
    <t>3130</t>
  </si>
  <si>
    <t>AGUA</t>
  </si>
  <si>
    <t>3131</t>
  </si>
  <si>
    <t xml:space="preserve">    AGUA</t>
  </si>
  <si>
    <t>3140</t>
  </si>
  <si>
    <t>TELEFONÍA TRADICIONAL</t>
  </si>
  <si>
    <t>3141</t>
  </si>
  <si>
    <t xml:space="preserve">    TELEFONÍA TRADICIONAL</t>
  </si>
  <si>
    <t>3150</t>
  </si>
  <si>
    <t>TELEFONÍA CELULAR</t>
  </si>
  <si>
    <t>3151</t>
  </si>
  <si>
    <t xml:space="preserve">    TELEFONÍA CELULAR</t>
  </si>
  <si>
    <t>3160</t>
  </si>
  <si>
    <t>SERVICIOS DE TELECOMUNICACIONES Y SATÉLITES</t>
  </si>
  <si>
    <t>3161</t>
  </si>
  <si>
    <t xml:space="preserve">    SERVICIOS DE TELECOMUNICACIONES Y SATÉLITES</t>
  </si>
  <si>
    <t>3170</t>
  </si>
  <si>
    <t>SERVICIOS DE ACCESO DE INTERNET, REDES Y PROCESAMIENTO DE INFORMACIÓN</t>
  </si>
  <si>
    <t>3171</t>
  </si>
  <si>
    <t xml:space="preserve">    SERVICIOS DE ACCESO DE INTERNET, REDES Y PROCESAMIENTO DE INFORMACIÓN</t>
  </si>
  <si>
    <t>3180</t>
  </si>
  <si>
    <t>SERVICIOS POSTALES Y TELEGRÁFICOS</t>
  </si>
  <si>
    <t>3181</t>
  </si>
  <si>
    <t xml:space="preserve">    SERVICIOS TELEGRÁFICOS</t>
  </si>
  <si>
    <t>3182</t>
  </si>
  <si>
    <t xml:space="preserve">    SERVICIOS POSTALES</t>
  </si>
  <si>
    <t>3190</t>
  </si>
  <si>
    <t>SERVICIOS INTEGRALES Y OTROS SERVICIOS</t>
  </si>
  <si>
    <t>3191</t>
  </si>
  <si>
    <t xml:space="preserve">    SERVICIOS INTEGRALES Y OTROS SERVICIOS</t>
  </si>
  <si>
    <t>3200</t>
  </si>
  <si>
    <t xml:space="preserve"> SERVICIOS DE ARRENDAMIENTO</t>
  </si>
  <si>
    <t>3210</t>
  </si>
  <si>
    <t>ARRENDAMIENTO DE TERRENOS</t>
  </si>
  <si>
    <t>3211</t>
  </si>
  <si>
    <t xml:space="preserve">    ARRENDAMIENTO DE TERRENOS</t>
  </si>
  <si>
    <t>3220</t>
  </si>
  <si>
    <t>ARRENDAMIENTO DE EDIFICIOS</t>
  </si>
  <si>
    <t>3221</t>
  </si>
  <si>
    <t xml:space="preserve">    ARRENDAMIENTO DE EDIFICIOS</t>
  </si>
  <si>
    <t>3230</t>
  </si>
  <si>
    <t>ARRENDAMIENTO DE MOBILIARIO Y EQUIPO DE ADMINISTRACIÓN, EDUCACIONAL Y RECREATIVO</t>
  </si>
  <si>
    <t>3231</t>
  </si>
  <si>
    <t xml:space="preserve">    ARRENDAMIENTO DE MOBILIARIO Y EQUIPO DE ADMINISTRACIÓN, EDUCACIONAL Y RECREATIVO</t>
  </si>
  <si>
    <t>3240</t>
  </si>
  <si>
    <t>ARRENDAMIENTO DE EQUIPO E INSTRUMENTAL MÉDICO Y DE LABORATORIO</t>
  </si>
  <si>
    <t>3241</t>
  </si>
  <si>
    <t xml:space="preserve">    ARRENDAMIENTO DE EQUIPO E INSTRUMENTAL MÉDICO Y DE LABORATORIO</t>
  </si>
  <si>
    <t>3250</t>
  </si>
  <si>
    <t>ARRENDAMIENTO DE EQUIPO DE TRANSPORTE</t>
  </si>
  <si>
    <t>3251</t>
  </si>
  <si>
    <t xml:space="preserve">    ARRENDAMIENTO DE EQUIPO DE TRANSPORTE</t>
  </si>
  <si>
    <t>3260</t>
  </si>
  <si>
    <t>ARRENDAMIENTO DE MAQUINARIA, OTROS EQUIPOS Y HERRAMIENTAS</t>
  </si>
  <si>
    <t>3261</t>
  </si>
  <si>
    <t xml:space="preserve">    ARRENDAMIENTO DE MAQUINARIA, OTROS EQUIPOS Y HERRAMIENTAS</t>
  </si>
  <si>
    <t>3270</t>
  </si>
  <si>
    <t>ARRENDAMIENTO DE ACTIVOS INTANGIBLES</t>
  </si>
  <si>
    <t>3271</t>
  </si>
  <si>
    <t xml:space="preserve">    ARRENDAMIENTO DE ACTIVOS INTANGIBLES</t>
  </si>
  <si>
    <t>3290</t>
  </si>
  <si>
    <t>OTROS ARRENDAMIENTOS</t>
  </si>
  <si>
    <t>3291</t>
  </si>
  <si>
    <t xml:space="preserve">    OTROS ARRENDAMIENTOS</t>
  </si>
  <si>
    <t>3292</t>
  </si>
  <si>
    <t xml:space="preserve">    RENTA DE EXHIBICIONES TEMPORALES</t>
  </si>
  <si>
    <t>3293</t>
  </si>
  <si>
    <t xml:space="preserve">    RENTAS DE PELICULAS</t>
  </si>
  <si>
    <t>3300</t>
  </si>
  <si>
    <t xml:space="preserve"> SERVICIOS PROFESIONALES, CIENTÍFICOS, TÉCNICOS Y OTROS SERVICIOS</t>
  </si>
  <si>
    <t>3310</t>
  </si>
  <si>
    <t>SERVICIOS LEGALES, DE CONTABILIDAD, AUDITORÍA Y RELACIONADOS</t>
  </si>
  <si>
    <t>3311</t>
  </si>
  <si>
    <t xml:space="preserve">    SERVICIOS LEGALES, DE CONTABILIDAD, AUDITORÍA Y RELACIONADOS</t>
  </si>
  <si>
    <t>3320</t>
  </si>
  <si>
    <t>SERVICIOS DE DISEÑO, ARQUITECTURA, INGENIERÍA Y ACTIVIDADES RELACIONADAS</t>
  </si>
  <si>
    <t>3321</t>
  </si>
  <si>
    <t xml:space="preserve">    SERVICIOS DE DISEÑO, ARQUITECTURA, INGENIERÍA Y ACTIVIDADES RELACIONADAS</t>
  </si>
  <si>
    <t>3330</t>
  </si>
  <si>
    <t>SERVICIOS DE CONSULTORÍA ADMINISTRATIVA, PROCESOS, TÉCNICA Y EN TECNOLOGÍAS DE LA INFORMACIÓN</t>
  </si>
  <si>
    <t>3331</t>
  </si>
  <si>
    <t xml:space="preserve">    SERVICIOS DE CONSULTORÍA ADMINISTRATIVA, PROCESOS Y TÉCNICA</t>
  </si>
  <si>
    <t>3332</t>
  </si>
  <si>
    <t xml:space="preserve">    SERVICIOS EN TECNOLOGÍAS DE LA INFORMACIÓN</t>
  </si>
  <si>
    <t>3340</t>
  </si>
  <si>
    <t>SERVICIOS DE CAPACITACIÓN</t>
  </si>
  <si>
    <t>3341</t>
  </si>
  <si>
    <t xml:space="preserve">    SERVICIOS DE CAPACITACIÓN</t>
  </si>
  <si>
    <t>3350</t>
  </si>
  <si>
    <t>SERVICIOS DE INVESTIGACIÓN CIENTÍFICA Y DESARROLLO</t>
  </si>
  <si>
    <t>3351</t>
  </si>
  <si>
    <t xml:space="preserve">    SERVICIOS DE INVESTIGACIÓN CIENTÍFICA Y DESARROLLO</t>
  </si>
  <si>
    <t>3352</t>
  </si>
  <si>
    <t xml:space="preserve">    SERVICIOS ESTADISTICOS</t>
  </si>
  <si>
    <t>3360</t>
  </si>
  <si>
    <t>SERVICIOS DE APOYO ADMINISTRATIVO, FOTOCOPIADO E IMPRESIÓN</t>
  </si>
  <si>
    <t>3361</t>
  </si>
  <si>
    <t xml:space="preserve">    SERVICIOS DE APOYO ADMINISTRATIVO, FOTOCOPIADO E IMPRESIÓN</t>
  </si>
  <si>
    <t>3370</t>
  </si>
  <si>
    <t>SERVICIOS DE PROTECCIÓN Y SEGURIDAD</t>
  </si>
  <si>
    <t>3371</t>
  </si>
  <si>
    <t xml:space="preserve">    SERVICIOS DE PROTECCIÓN Y SEGURIDAD</t>
  </si>
  <si>
    <t>3372</t>
  </si>
  <si>
    <t xml:space="preserve">    OPERATIVOS DE SEGURIDAD</t>
  </si>
  <si>
    <t>3380</t>
  </si>
  <si>
    <t>SERVICIOS DE VIGILANCIA</t>
  </si>
  <si>
    <t>3381</t>
  </si>
  <si>
    <t xml:space="preserve">    SERVICIOS DE VIGILANCIA</t>
  </si>
  <si>
    <t>3390</t>
  </si>
  <si>
    <t>SERVICIOS PROFESIONALES, CIENTÍFICOS Y TÉCNICOS INTEGRALES</t>
  </si>
  <si>
    <t>3391</t>
  </si>
  <si>
    <t xml:space="preserve">    SERVICIOS PROFESIONALES, CIENTÍFICOS Y TÉCNICOS INTEGRALES</t>
  </si>
  <si>
    <t>3400</t>
  </si>
  <si>
    <t>SERVICIOS FINANCIEROS, BANCARIOS Y COMERCIALES</t>
  </si>
  <si>
    <t>3410</t>
  </si>
  <si>
    <t>SERVICIOS FINANCIEROS Y BANCARIOS</t>
  </si>
  <si>
    <t>3411</t>
  </si>
  <si>
    <t xml:space="preserve">    SERVICIOS FINANCIEROS Y BANCARIOS</t>
  </si>
  <si>
    <t>3412</t>
  </si>
  <si>
    <t xml:space="preserve">    SERVICIOS FINANCIEROS DE LA DEUDA PÚBLICA</t>
  </si>
  <si>
    <t>3413</t>
  </si>
  <si>
    <t xml:space="preserve">    DIFERENCIAS EN CAMBIOS</t>
  </si>
  <si>
    <t>3420</t>
  </si>
  <si>
    <t>SERVICIOS DE COBRANZA, INVESTIGACIÓN CREDITICIA Y SIMILAR</t>
  </si>
  <si>
    <t>3421</t>
  </si>
  <si>
    <t xml:space="preserve">    SERVICIOS DE COBRANZA, INVESTIGACIÓN CREDITICIA Y SIMILAR</t>
  </si>
  <si>
    <t>3430</t>
  </si>
  <si>
    <t>SERVICIOS DE RECAUDACIÓN, TRASLADO Y CUSTODIA DE VALORES</t>
  </si>
  <si>
    <t>3431</t>
  </si>
  <si>
    <t xml:space="preserve">    SERVICIOS DE RECAUDACIÓN, TRASLADO Y CUSTODIA DE VALORES</t>
  </si>
  <si>
    <t>3440</t>
  </si>
  <si>
    <t>SEGUROS DE RESPONSABILIDAD PATRIMONIAL Y FIANZAS</t>
  </si>
  <si>
    <t>3441</t>
  </si>
  <si>
    <t xml:space="preserve">    SEGUROS DE RESPONSABILIDAD PATRIMONIAL Y FIANZAS</t>
  </si>
  <si>
    <t>3450</t>
  </si>
  <si>
    <t>SEGURO DE BIENES PATRIMONIALES</t>
  </si>
  <si>
    <t>3451</t>
  </si>
  <si>
    <t xml:space="preserve">    SEGURO DE BIENES PATRIMONIALES</t>
  </si>
  <si>
    <t>3460</t>
  </si>
  <si>
    <t>ALMACENAJE, ENVASE Y EMBALAJE</t>
  </si>
  <si>
    <t>3461</t>
  </si>
  <si>
    <t xml:space="preserve">    ALMACENAJE, ENVASE Y EMBALAJE</t>
  </si>
  <si>
    <t>3470</t>
  </si>
  <si>
    <t>FLETES Y MANIOBRAS</t>
  </si>
  <si>
    <t>3471</t>
  </si>
  <si>
    <t xml:space="preserve">    FLETES Y MANIOBRAS</t>
  </si>
  <si>
    <t>3490</t>
  </si>
  <si>
    <t>SERVICIOS FINANCIEROS, BANCARIOS Y COMERCIALES INTEGRALES</t>
  </si>
  <si>
    <t>3491</t>
  </si>
  <si>
    <t xml:space="preserve">    SERVICIOS FINANCIEROS, BANCARIOS Y COMERCIALES INTEGRALES</t>
  </si>
  <si>
    <t>3500</t>
  </si>
  <si>
    <t xml:space="preserve"> SERVICIOS DE INSTALACIÓN, REPARACIÓN, MANTENIMIENTO Y CONSERVACIÓN</t>
  </si>
  <si>
    <t>3510</t>
  </si>
  <si>
    <t>CONSERVACIÓN Y MANTENIMIENTO MENOR DE INMUEBLES</t>
  </si>
  <si>
    <t>3511</t>
  </si>
  <si>
    <t xml:space="preserve">    CONSERVACIÓN Y MANTENIMIENTO MENOR DE INMUEBLES</t>
  </si>
  <si>
    <t>3520</t>
  </si>
  <si>
    <t>INSTALACIÓN, REPARACIÓN Y MANTENIMIENTO DE MOBILIARIO Y EQUIPO DE ADMINISTRACIÓN, EDUCACIONAL Y RECREATIVO</t>
  </si>
  <si>
    <t>3521</t>
  </si>
  <si>
    <t xml:space="preserve">    INSTALACIÓN, REPARACIÓN Y MANTENIMIENTO DE MOBILIARIO Y EQUIPO DE ADMINISTRACIÓN, EDUCACIONAL Y RECREATIVO</t>
  </si>
  <si>
    <t>3530</t>
  </si>
  <si>
    <t>INSTALACIÓN, REPARACIÓN Y MANTENIMIENTO DE EQUIPO DE CÓMPUTO Y TECNOLOGÍAS DE LA INFORMACIÓN</t>
  </si>
  <si>
    <t>3531</t>
  </si>
  <si>
    <t xml:space="preserve">    INSTALACIÓN, REPARACIÓN Y MANTENIMIENTO DE EQUIPO DE CÓMPUTO Y TECNOLOGÍAS DE LA INFORMACIÓN</t>
  </si>
  <si>
    <t>3540</t>
  </si>
  <si>
    <t>INSTALACIÓN, REPARACIÓN Y MANTENIMIENTO DE EQUIPO E INSTRUMENTAL MÉDICO Y DE LABORATORIO</t>
  </si>
  <si>
    <t>3541</t>
  </si>
  <si>
    <t xml:space="preserve">    INSTALACIÓN, REPARACIÓN Y MANTENIMIENTO DE EQUIPO E INSTRUMENTAL MÉDICO Y DE LABORATORIO</t>
  </si>
  <si>
    <t>3550</t>
  </si>
  <si>
    <t>REPARACIÓN Y MANTENIMIENTO DE EQUIPO DE TRANSPORTE</t>
  </si>
  <si>
    <t>3551</t>
  </si>
  <si>
    <t xml:space="preserve">    REPARACIÓN Y MANTENIMIENTO DE EQUIPO DE TRANSPORTE TERRESTRE</t>
  </si>
  <si>
    <t>3560</t>
  </si>
  <si>
    <t>REPARACIÓN Y MANTENIMIENTO DE EQUIPO DE DEFENSA Y SEGURIDAD</t>
  </si>
  <si>
    <t>3561</t>
  </si>
  <si>
    <t xml:space="preserve">    REPARACIÓN Y MANTENIMIENTO DE EQUIPO DE DEFENSA Y SEGURIDAD</t>
  </si>
  <si>
    <t>3570</t>
  </si>
  <si>
    <t>INSTALACIÓN, REPARACIÓN Y MANTENIMIENTO DE MAQUINA, OTROS EQUIPOS Y HERRAMIENTAS</t>
  </si>
  <si>
    <t>3571</t>
  </si>
  <si>
    <t xml:space="preserve">    INSTALACIÓN, REPARACIÓN Y MANTENIMIENTO DE MAQUINA, OTROS EQUIPOS Y HERRAMIENTAS</t>
  </si>
  <si>
    <t>3580</t>
  </si>
  <si>
    <t>SERVICIOS DE LIMPIEZA Y MANEJO DE DESECHOS</t>
  </si>
  <si>
    <t>3581</t>
  </si>
  <si>
    <t xml:space="preserve">    SERVICIOS DE LIMPIEZA Y MANEJO DE DESECHOS</t>
  </si>
  <si>
    <t>3590</t>
  </si>
  <si>
    <t>SERVICIOS DE JARDINERÍA Y FUMIGACIÓN</t>
  </si>
  <si>
    <t>3591</t>
  </si>
  <si>
    <t xml:space="preserve">    SERVICIOS DE JARDINERÍA Y FUMIGACIÓN</t>
  </si>
  <si>
    <t>3600</t>
  </si>
  <si>
    <t xml:space="preserve"> SERVICIOS DE COMUNICACIÓN SOCIAL Y PUBLICIDAD</t>
  </si>
  <si>
    <t>3610</t>
  </si>
  <si>
    <t>DIFUSIÓN POR RADIO, TELEVISIÓN Y OTROS MEDIOS DE MENSAJES SOBRE PROGRAMAS Y ACTIVIDADES GUBERNAMENTALES</t>
  </si>
  <si>
    <t>3611</t>
  </si>
  <si>
    <t xml:space="preserve">    DIFUSIÓN POR RADIO, TELEVISIÓN Y OTROS MEDIOS DE MENSAJES SOBRE PROGRAMAS Y ACTIVIDADES GUBERNAMENTALES</t>
  </si>
  <si>
    <t>3612</t>
  </si>
  <si>
    <t xml:space="preserve">    INFORME DE GOBIERNO</t>
  </si>
  <si>
    <t>3613</t>
  </si>
  <si>
    <t xml:space="preserve">    SERVICIOS DE IMPRESIÓN Y REPRODUCCIÓN</t>
  </si>
  <si>
    <t>3620</t>
  </si>
  <si>
    <t>DIFUSIÓN POR RADIO, TELEVISIÓN Y OTROS MEDIOS DE MENSAJES COMERCIALES PARA PROMOVER LA VENTA DE BIENES O SERVICIOS</t>
  </si>
  <si>
    <t>3621</t>
  </si>
  <si>
    <t xml:space="preserve">    DIFUSIÓN POR RADIO, TELEVISIÓN Y OTROS MEDIOS DE MENSAJES COMERCIALES PARA PROMOVER LA VENTA DE BIENES O SERVICIOS</t>
  </si>
  <si>
    <t>3630</t>
  </si>
  <si>
    <t>SERVICIOS DE CREATIVIDAD, PREPRODUCCIÓN Y PRODUCCIÓN DE PUBLICIDAD, EXCEPTO INTERNET</t>
  </si>
  <si>
    <t>3631</t>
  </si>
  <si>
    <t xml:space="preserve">    SERVICIOS DE CREATIVIDAD, PREPRODUCCIÓN Y PRODUCCIÓN DE PUBLICIDAD, EXCEPTO INTERNET</t>
  </si>
  <si>
    <t>3640</t>
  </si>
  <si>
    <t>SERVICIOS DE REVELADO DE FOTOGRAFÍAS</t>
  </si>
  <si>
    <t>3641</t>
  </si>
  <si>
    <t xml:space="preserve">    SERVICIOS DE REVELADO DE FOTOGRAFÍAS</t>
  </si>
  <si>
    <t>3650</t>
  </si>
  <si>
    <t>SERVICIOS DE LA INDUSTRIA FÍLMICA, DEL SONIDO Y DEL VÍDEO</t>
  </si>
  <si>
    <t>3651</t>
  </si>
  <si>
    <t xml:space="preserve">    SERVICIOS DE LA INDUSTRIA FÍLMICA, DEL SONIDO Y DEL VÍDEO</t>
  </si>
  <si>
    <t>3660</t>
  </si>
  <si>
    <t>SERVICIO DE CREACIÓN Y DIFUSIÓN DE CONTENIDO EXCLUSIVAMENTE A TRAVÉS DE INTERNET</t>
  </si>
  <si>
    <t>3661</t>
  </si>
  <si>
    <t xml:space="preserve">    SERVICIO DE CREACIÓN Y DIFUSIÓN DE CONTENIDO EXCLUSIVAMENTE A TRAVÉS DE INTERNET</t>
  </si>
  <si>
    <t>3690</t>
  </si>
  <si>
    <t>OTROS SERVICIOS DE INFORMACIÓN</t>
  </si>
  <si>
    <t>3691</t>
  </si>
  <si>
    <t xml:space="preserve">    OTROS SERVICIOS DE INFORMACIÓN</t>
  </si>
  <si>
    <t>3700</t>
  </si>
  <si>
    <t>SERVICIOS DE TRASLADO Y VIÁTICOS</t>
  </si>
  <si>
    <t>3710</t>
  </si>
  <si>
    <t>PASAJES AÉREOS</t>
  </si>
  <si>
    <t>3711</t>
  </si>
  <si>
    <t xml:space="preserve">    PASAJES AÉREOS</t>
  </si>
  <si>
    <t>3720</t>
  </si>
  <si>
    <t>PASAJES TERRESTRES</t>
  </si>
  <si>
    <t>3721</t>
  </si>
  <si>
    <t xml:space="preserve">    PASAJES TERRESTRES</t>
  </si>
  <si>
    <t>3730</t>
  </si>
  <si>
    <t>PASAJES MARÍTIMOS, LACUSTRES Y FLUVIALES</t>
  </si>
  <si>
    <t>3731</t>
  </si>
  <si>
    <t xml:space="preserve">    PASAJES MARÍTIMOS, LACUSTRES Y FLUVIALES</t>
  </si>
  <si>
    <t>3740</t>
  </si>
  <si>
    <t>AUTOTRANSPORTE</t>
  </si>
  <si>
    <t>3741</t>
  </si>
  <si>
    <t xml:space="preserve">    AUTOTRANSPORTE</t>
  </si>
  <si>
    <t>3750</t>
  </si>
  <si>
    <t>VIÁTICOS EN EL PAÍS</t>
  </si>
  <si>
    <t>3751</t>
  </si>
  <si>
    <t xml:space="preserve">    VIÁTICOS EN EL PAÍS</t>
  </si>
  <si>
    <t>3752</t>
  </si>
  <si>
    <t xml:space="preserve">    GASTO DE TRASLADOS EN COMISIONES OFICIALES</t>
  </si>
  <si>
    <t>3760</t>
  </si>
  <si>
    <t>VIÁTICOS EN EL EXTRANJERO</t>
  </si>
  <si>
    <t>3761</t>
  </si>
  <si>
    <t xml:space="preserve">    VIÁTICOS EN EL EXTRANJERO</t>
  </si>
  <si>
    <t>3770</t>
  </si>
  <si>
    <t>GASTOS DE INSTALACIÓN Y TRASLADO DE MENAJE</t>
  </si>
  <si>
    <t>3771</t>
  </si>
  <si>
    <t xml:space="preserve">    GASTOS DE INSTALACIÓN Y TRASLADO DE MENAJE</t>
  </si>
  <si>
    <t>3780</t>
  </si>
  <si>
    <t>SERVICIOS INTEGRALES DE TRASLADO Y VIÁTICOS</t>
  </si>
  <si>
    <t>3781</t>
  </si>
  <si>
    <t xml:space="preserve">    SERVICIOS INTEGRALES DE TRASLADO Y VIÁTICOS</t>
  </si>
  <si>
    <t>3790</t>
  </si>
  <si>
    <t>OTROS SERVICIOS DE TRASLADO Y HOSPEDAJE</t>
  </si>
  <si>
    <t>3791</t>
  </si>
  <si>
    <t xml:space="preserve">    OTROS SERVICIOS DE TRASLADO Y HOSPEDAJE</t>
  </si>
  <si>
    <t>3800</t>
  </si>
  <si>
    <t xml:space="preserve"> SERVICIOS OFICIALES</t>
  </si>
  <si>
    <t>3810</t>
  </si>
  <si>
    <t>GASTOS DE CEREMONIAL</t>
  </si>
  <si>
    <t>3811</t>
  </si>
  <si>
    <t xml:space="preserve">    GASTOS DE CEREMONIAL</t>
  </si>
  <si>
    <t>3820</t>
  </si>
  <si>
    <t>GASTOS DE ORDEN SOCIAL Y CULTURAL</t>
  </si>
  <si>
    <t>3821</t>
  </si>
  <si>
    <t xml:space="preserve">    GASTOS DE ORDEN SOCIAL Y CULTURAL</t>
  </si>
  <si>
    <t>3830</t>
  </si>
  <si>
    <t>CONGRESOS Y CONVENCIONES</t>
  </si>
  <si>
    <t>3831</t>
  </si>
  <si>
    <t xml:space="preserve">    CONGRESOS Y CONVENCIONES</t>
  </si>
  <si>
    <t>3840</t>
  </si>
  <si>
    <t>EXPOSICIONES</t>
  </si>
  <si>
    <t>3841</t>
  </si>
  <si>
    <t xml:space="preserve">    EXPOSICIONES</t>
  </si>
  <si>
    <t>3842</t>
  </si>
  <si>
    <t xml:space="preserve">    MANTENIMIENTO Y CONSERVACIÓN DE EXPOSICIONES</t>
  </si>
  <si>
    <t>3843</t>
  </si>
  <si>
    <t xml:space="preserve">    ESPECTACULOS CULTURALES</t>
  </si>
  <si>
    <t>3850</t>
  </si>
  <si>
    <t>GASTOS DE REPRESENTACIÓN</t>
  </si>
  <si>
    <t>3851</t>
  </si>
  <si>
    <t xml:space="preserve">    GASTOS DE REPRESENTACIÓN</t>
  </si>
  <si>
    <t>3852</t>
  </si>
  <si>
    <t xml:space="preserve">    GASTOS DE REPRESENTACIÓN EN CONGRESOS, CONVENCIONES Y EXPOSICIONES</t>
  </si>
  <si>
    <t>3900</t>
  </si>
  <si>
    <t>OTROS SERVICIOS GENERALES</t>
  </si>
  <si>
    <t>3910</t>
  </si>
  <si>
    <t>SERVICIOS FUNERARIOS Y DE CEMENTERIOS</t>
  </si>
  <si>
    <t>3911</t>
  </si>
  <si>
    <t xml:space="preserve">    SERVICIOS FUNERARIOS Y DE CEMENTERIOS</t>
  </si>
  <si>
    <t>3920</t>
  </si>
  <si>
    <t>IMPUESTOS Y DERECHOS</t>
  </si>
  <si>
    <t>3921</t>
  </si>
  <si>
    <t xml:space="preserve">    IMPUESTOS Y DERECHOS</t>
  </si>
  <si>
    <t>3922</t>
  </si>
  <si>
    <t xml:space="preserve">    IMPUESTO SOBRE NÓMINA</t>
  </si>
  <si>
    <t>3923</t>
  </si>
  <si>
    <t xml:space="preserve">    PREVISIÓN PARA IMPUESTO SOBRE NÓMINA</t>
  </si>
  <si>
    <t>3924</t>
  </si>
  <si>
    <t xml:space="preserve">    OTRAS CONTRIBUCIONES DERIVADAS DE UNA RELACIÓN LABORAL</t>
  </si>
  <si>
    <t>3925</t>
  </si>
  <si>
    <t xml:space="preserve">    TENENCIAS Y CANJE DE PLACAS DE VEHICULOS OFICIALES</t>
  </si>
  <si>
    <t>3940</t>
  </si>
  <si>
    <t>SENTENCIAS Y RESOLUCIONES JUDICIALES</t>
  </si>
  <si>
    <t>3941</t>
  </si>
  <si>
    <t xml:space="preserve">    SENTENCIAS Y RESOLUCIONES POR AUTORIDAD COMPETENTE</t>
  </si>
  <si>
    <t>3950</t>
  </si>
  <si>
    <t>PENAS, MULTAS, ACCESORIOS Y ACTUALIZACIONES</t>
  </si>
  <si>
    <t>3951</t>
  </si>
  <si>
    <t xml:space="preserve">    PENAS, MULTAS, ACCESORIOS Y ACTUALIZACIONES</t>
  </si>
  <si>
    <t>3960</t>
  </si>
  <si>
    <t>OTROS GASTOS POR RESPONSABILIDADES</t>
  </si>
  <si>
    <t>3961</t>
  </si>
  <si>
    <t xml:space="preserve">    OTROS GASTOS POR RESPONSABILIDADES</t>
  </si>
  <si>
    <t>3990</t>
  </si>
  <si>
    <t>3991</t>
  </si>
  <si>
    <t xml:space="preserve">    OTROS SERVICIOS GENERALES</t>
  </si>
  <si>
    <t>3992</t>
  </si>
  <si>
    <t xml:space="preserve">    SERVICIOS ASISTENCIALES</t>
  </si>
  <si>
    <t>4000</t>
  </si>
  <si>
    <t>TRANSFERENCIAS, ASIGNACIONES, SUBSIDIOS Y OTRAS AYUDAS</t>
  </si>
  <si>
    <t>4100</t>
  </si>
  <si>
    <t>TRANSFERENCIAS INTERNAS Y ASIGNACIONES AL SECTOR PUBLICO</t>
  </si>
  <si>
    <t>4140</t>
  </si>
  <si>
    <t>ASIGNACIONES PRESUPUESTARIAS A ÓRGANOS AUTÓNOMOS</t>
  </si>
  <si>
    <t>4141</t>
  </si>
  <si>
    <t xml:space="preserve">    ASIGNACIONES PRESUPUESTARIAS A ÓRGANOS AUTÓNOMOS</t>
  </si>
  <si>
    <t>4150</t>
  </si>
  <si>
    <t>TRANSFERENCIAS INTERNAS OTORGADAS A ENTIDADES PARAESTATALES NO EMPRESARIALES Y NO FINANCIERAS</t>
  </si>
  <si>
    <t>4151</t>
  </si>
  <si>
    <t xml:space="preserve">    TRANSFERENCIAS INTERNAS OTORGADAS A ENTIDADES PARAESTATALES NO EMPRESARIALES Y NO FINANCIERAS</t>
  </si>
  <si>
    <t>4152</t>
  </si>
  <si>
    <t xml:space="preserve">    TRANSFERENCIAS CORRIENTES A ORGANISMOS PÚBLICOS DESCENTRALIZADOS</t>
  </si>
  <si>
    <t>4400</t>
  </si>
  <si>
    <t>AYUDAS SOCIALES</t>
  </si>
  <si>
    <t>4410</t>
  </si>
  <si>
    <t>AYUDAS SOCIALES A PERSONAS</t>
  </si>
  <si>
    <t>4411</t>
  </si>
  <si>
    <t xml:space="preserve">    AYUDAS SOCIALES A PERSONAS</t>
  </si>
  <si>
    <t>4420</t>
  </si>
  <si>
    <t>BECAS Y OTRAS AYUDAS PARA PROGRAMAS DE CAPACITACIÓN</t>
  </si>
  <si>
    <t>4421</t>
  </si>
  <si>
    <t xml:space="preserve">    BECAS Y OTRAS AYUDAS PARA PROGRAMAS DE CAPACITACIÓN</t>
  </si>
  <si>
    <t>4430</t>
  </si>
  <si>
    <t>AYUDAS SOCIALES A INSTITUCIONES DE ENSEÑANZA</t>
  </si>
  <si>
    <t>4431</t>
  </si>
  <si>
    <t xml:space="preserve">    AYUDAS SOCIALES A INSTITUCIONES DE ENSEÑANZA</t>
  </si>
  <si>
    <t>4440</t>
  </si>
  <si>
    <t>AYUDAS SOCIALES A ACTIVIDADES CIENTÍFICAS O ACADÉMICAS</t>
  </si>
  <si>
    <t>4441</t>
  </si>
  <si>
    <t xml:space="preserve">    AYUDAS SOCIALES A ACTIVIDADES CIENTÍFICAS O ACADÉMICAS</t>
  </si>
  <si>
    <t>4450</t>
  </si>
  <si>
    <t>AYUDAS SOCIALES A INSTITUCIONES SIN FINES DE LUCRO</t>
  </si>
  <si>
    <t>4451</t>
  </si>
  <si>
    <t xml:space="preserve">    AYUDAS SOCIALES A INSTITUCIONES SIN FINES DE LUCRO</t>
  </si>
  <si>
    <t>4460</t>
  </si>
  <si>
    <t>AYUDAS SOCIALES A COOPERATIVAS</t>
  </si>
  <si>
    <t>4461</t>
  </si>
  <si>
    <t xml:space="preserve">    AYUDAS SOCIALES A COOPERATIVAS</t>
  </si>
  <si>
    <t>4470</t>
  </si>
  <si>
    <t>AYUDAS SOCIALES A ENTIDADES  DE INTERÉS PUBLICO</t>
  </si>
  <si>
    <t>4471</t>
  </si>
  <si>
    <t xml:space="preserve">    AYUDAS SOCIALES A ENTIDADES  DE INTERÉS PUBLICO</t>
  </si>
  <si>
    <t>4480</t>
  </si>
  <si>
    <t>AYUDAS POR DESASTRES NATURALES Y OTROS SINIESTROS</t>
  </si>
  <si>
    <t>4481</t>
  </si>
  <si>
    <t xml:space="preserve">    AYUDAS POR DESASTRES NATURALES Y OTROS SINIESTROS</t>
  </si>
  <si>
    <t>4500</t>
  </si>
  <si>
    <t>PENSIONES Y JUBILACIONES</t>
  </si>
  <si>
    <t>4510</t>
  </si>
  <si>
    <t>PENSIONES</t>
  </si>
  <si>
    <t>4511</t>
  </si>
  <si>
    <t xml:space="preserve">    PENSIONES</t>
  </si>
  <si>
    <t>4520</t>
  </si>
  <si>
    <t>JUBILACIONES</t>
  </si>
  <si>
    <t>4521</t>
  </si>
  <si>
    <t xml:space="preserve">    JUBILACIONES</t>
  </si>
  <si>
    <t>5000</t>
  </si>
  <si>
    <t xml:space="preserve"> BIENES MUEBLES, INMUEBLES E INTANGIBLES</t>
  </si>
  <si>
    <t>5100</t>
  </si>
  <si>
    <t xml:space="preserve"> MOBILIARIO Y EQUIPO DE ADMINISTRACIÓN</t>
  </si>
  <si>
    <t>5110</t>
  </si>
  <si>
    <t>MUEBLES DE OFICINA Y ESTANTERÍA</t>
  </si>
  <si>
    <t>5111</t>
  </si>
  <si>
    <t xml:space="preserve">    MUEBLES DE OFICINA Y ESTANTERÍA</t>
  </si>
  <si>
    <t>5120</t>
  </si>
  <si>
    <t>MUEBLES, EXCEPTO DE OFICINA Y ESTANTERÍA</t>
  </si>
  <si>
    <t>5121</t>
  </si>
  <si>
    <t xml:space="preserve">    MUEBLES, EXCEPTO DE OFICINA Y ESTANTERÍA</t>
  </si>
  <si>
    <t>5130</t>
  </si>
  <si>
    <t>BIENES ARTÍSTICOS, CULTURALES Y CIENTÍFICOS</t>
  </si>
  <si>
    <t>5131</t>
  </si>
  <si>
    <t xml:space="preserve">    BIENES ARTÍSTICOS, CULTURALES Y CIENTÍFICOS</t>
  </si>
  <si>
    <t>5140</t>
  </si>
  <si>
    <t>OBJETOS DE VALOR</t>
  </si>
  <si>
    <t>5141</t>
  </si>
  <si>
    <t xml:space="preserve">    OBJETOS DE VALOR</t>
  </si>
  <si>
    <t>5150</t>
  </si>
  <si>
    <t>EQUIPO DE CÓMPUTO Y DE TECNOLOGÍAS DE LA INFORMACIÓN</t>
  </si>
  <si>
    <t>5151</t>
  </si>
  <si>
    <t xml:space="preserve">    EQUIPO DE CÓMPUTO Y DE TECNOLOGÍAS DE LA INFORMACIÓN</t>
  </si>
  <si>
    <t>5190</t>
  </si>
  <si>
    <t>OTROS MOBILIARIOS Y EQUIPOS DE ADMINISTRACIÓN</t>
  </si>
  <si>
    <t>5191</t>
  </si>
  <si>
    <t xml:space="preserve">    OTROS MOBILIARIOS Y EQUIPOS DE ADMINISTRACIÓN</t>
  </si>
  <si>
    <t>5200</t>
  </si>
  <si>
    <t xml:space="preserve"> MOBILIARIO Y EQUIPO EDUCACIONAL Y RECREATIVO</t>
  </si>
  <si>
    <t>5210</t>
  </si>
  <si>
    <t>EQUIPOS Y APARATOS AUDIOVISUALES</t>
  </si>
  <si>
    <t>5211</t>
  </si>
  <si>
    <t xml:space="preserve">    EQUIPOS Y APARATOS AUDIOVISUALES</t>
  </si>
  <si>
    <t>5220</t>
  </si>
  <si>
    <t>APARATOS DEPORTIVOS</t>
  </si>
  <si>
    <t>5221</t>
  </si>
  <si>
    <t xml:space="preserve">    APARATOS DEPORTIVOS</t>
  </si>
  <si>
    <t>5230</t>
  </si>
  <si>
    <t>CÁMARAS FOTOGRÁFICAS Y DE VIDEO</t>
  </si>
  <si>
    <t>5231</t>
  </si>
  <si>
    <t xml:space="preserve">    CÁMARAS FOTOGRÁFICAS Y DE VIDEO</t>
  </si>
  <si>
    <t>5290</t>
  </si>
  <si>
    <t>OTRO MOBILIARIO Y EQUIPO EDUCACIONAL Y RECREATIVO</t>
  </si>
  <si>
    <t>5291</t>
  </si>
  <si>
    <t xml:space="preserve">    OTRO MOBILIARIO Y EQUIPO EDUCACIONAL Y RECREATIVO</t>
  </si>
  <si>
    <t>5300</t>
  </si>
  <si>
    <t xml:space="preserve"> EQUIPO E INSTRUMENTAL MÉDICO Y DE LABORATORIO</t>
  </si>
  <si>
    <t>5310</t>
  </si>
  <si>
    <t>EQUIPO MÉDICO Y DE LABORATORIO</t>
  </si>
  <si>
    <t>5311</t>
  </si>
  <si>
    <t xml:space="preserve">    EQUIPO MÉDICO Y DE LABORATORIO</t>
  </si>
  <si>
    <t>5320</t>
  </si>
  <si>
    <t>INSTRUMENTAL MÉDICO Y DE LABORATORIO</t>
  </si>
  <si>
    <t>5321</t>
  </si>
  <si>
    <t xml:space="preserve">    INSTRUMENTAL MÉDICO Y DE LABORATORIO</t>
  </si>
  <si>
    <t>5400</t>
  </si>
  <si>
    <t>VEHÍCULOS Y EQUIPO DE TRANSPORTE</t>
  </si>
  <si>
    <t>5410</t>
  </si>
  <si>
    <t>AUTOMÓVILES Y CAMIONES</t>
  </si>
  <si>
    <t>5411</t>
  </si>
  <si>
    <t xml:space="preserve">    AUTOMÓVILES Y CAMIONES</t>
  </si>
  <si>
    <t>5420</t>
  </si>
  <si>
    <t>CARROCERÍAS Y REMOLQUES</t>
  </si>
  <si>
    <t>5421</t>
  </si>
  <si>
    <t xml:space="preserve">    CARROCERÍAS Y REMOLQUES</t>
  </si>
  <si>
    <t>5430</t>
  </si>
  <si>
    <t>EQUIPO AEROESPACIAL</t>
  </si>
  <si>
    <t>5431</t>
  </si>
  <si>
    <t xml:space="preserve">    EQUIPO AEROESPACIAL</t>
  </si>
  <si>
    <t>5440</t>
  </si>
  <si>
    <t>EQUIPO FERROVIARIO</t>
  </si>
  <si>
    <t>5441</t>
  </si>
  <si>
    <t xml:space="preserve">    EQUIPO FERROVIARIO</t>
  </si>
  <si>
    <t>5450</t>
  </si>
  <si>
    <t>EMBARCACIONES</t>
  </si>
  <si>
    <t>5451</t>
  </si>
  <si>
    <t xml:space="preserve">    EMBARCACIONES</t>
  </si>
  <si>
    <t>5490</t>
  </si>
  <si>
    <t>OTROS EQUIPOS DE TRANSPORTE</t>
  </si>
  <si>
    <t>5491</t>
  </si>
  <si>
    <t xml:space="preserve">    OTROS EQUIPOS DE TRANSPORTE</t>
  </si>
  <si>
    <t>5500</t>
  </si>
  <si>
    <t xml:space="preserve"> EQUIPO DE DEFENSA Y SEGURIDAD</t>
  </si>
  <si>
    <t>5510</t>
  </si>
  <si>
    <t>EQUIPO DE DEFENSA Y SEGURIDAD</t>
  </si>
  <si>
    <t>5511</t>
  </si>
  <si>
    <t xml:space="preserve">    EQUIPO DE DEFENSA Y SEGURIDAD</t>
  </si>
  <si>
    <t>5600</t>
  </si>
  <si>
    <t xml:space="preserve"> MAQUINARIA, OTROS EQUIPOS Y HERRAMIENTAS</t>
  </si>
  <si>
    <t>5610</t>
  </si>
  <si>
    <t>MAQUINARIA Y EQUIPO AGROPECUARIO</t>
  </si>
  <si>
    <t>5611</t>
  </si>
  <si>
    <t xml:space="preserve">    MAQUINARIA Y EQUIPO AGROPECUARIO</t>
  </si>
  <si>
    <t>5620</t>
  </si>
  <si>
    <t>MAQUINARIA Y EQUIPO INDUSTRIAL</t>
  </si>
  <si>
    <t>5621</t>
  </si>
  <si>
    <t xml:space="preserve">    MAQUINARIA Y EQUIPO INDUSTRIAL</t>
  </si>
  <si>
    <t>5630</t>
  </si>
  <si>
    <t>MAQUINARIA Y EQUIPO DE CONSTRUCCIÓN</t>
  </si>
  <si>
    <t>5631</t>
  </si>
  <si>
    <t xml:space="preserve">    MAQUINARIA Y EQUIPO DE CONSTRUCCIÓN</t>
  </si>
  <si>
    <t>5640</t>
  </si>
  <si>
    <t>SISTEMAS DE AIRE ACONDICIONADO, CALEFACCIÓN Y DE REFRIGERACIÓN INDUSTRIAL Y COMERCIAL</t>
  </si>
  <si>
    <t>5641</t>
  </si>
  <si>
    <t xml:space="preserve">    SISTEMAS DE AIRE ACONDICIONADO, CALEFACCIÓN Y DE REFRIGERACIÓN INDUSTRIAL Y COMERCIAL</t>
  </si>
  <si>
    <t>5650</t>
  </si>
  <si>
    <t>EQUIPO DE COMUNICACIÓN Y TELECOMUNICACIÓN</t>
  </si>
  <si>
    <t>5651</t>
  </si>
  <si>
    <t xml:space="preserve">    EQUIPO DE COMUNICACIÓN Y TELECOMUNICACIÓN</t>
  </si>
  <si>
    <t>5660</t>
  </si>
  <si>
    <t>EQUIPOS DE GENERACIÓN ELÉCTRICA, APARATOS Y ACCESORIOS ELÉCTRICOS</t>
  </si>
  <si>
    <t>5661</t>
  </si>
  <si>
    <t xml:space="preserve">    EQUIPOS DE GENERACIÓN ELÉCTRICA, APARATOS Y ACCESORIOS ELÉCTRICOS</t>
  </si>
  <si>
    <t>5670</t>
  </si>
  <si>
    <t>HERRAMIENTAS Y MÁQUINAS-HERRAMIENTA</t>
  </si>
  <si>
    <t>5671</t>
  </si>
  <si>
    <t xml:space="preserve">    HERRAMIENTAS Y MÁQUINAS-HERRAMIENTA</t>
  </si>
  <si>
    <t>5690</t>
  </si>
  <si>
    <t>OTROS EQUIPOS</t>
  </si>
  <si>
    <t>5691</t>
  </si>
  <si>
    <t xml:space="preserve">    OTROS EQUIPOS</t>
  </si>
  <si>
    <t>5700</t>
  </si>
  <si>
    <t xml:space="preserve"> ACTIVOS BIOLÓGICOS</t>
  </si>
  <si>
    <t>5710</t>
  </si>
  <si>
    <t>BOVINOS</t>
  </si>
  <si>
    <t>5711</t>
  </si>
  <si>
    <t xml:space="preserve">    BOVINOS</t>
  </si>
  <si>
    <t>5720</t>
  </si>
  <si>
    <t>PORCINOS</t>
  </si>
  <si>
    <t>5721</t>
  </si>
  <si>
    <t xml:space="preserve">    PORCINOS</t>
  </si>
  <si>
    <t>5730</t>
  </si>
  <si>
    <t>AVES</t>
  </si>
  <si>
    <t>5731</t>
  </si>
  <si>
    <t xml:space="preserve">    AVES</t>
  </si>
  <si>
    <t>5740</t>
  </si>
  <si>
    <t>OVINOS Y CAPRINOS</t>
  </si>
  <si>
    <t>5741</t>
  </si>
  <si>
    <t xml:space="preserve">    OVINOS Y CAPRINOS</t>
  </si>
  <si>
    <t>5750</t>
  </si>
  <si>
    <t>PECES Y ACUICULTURA</t>
  </si>
  <si>
    <t>5751</t>
  </si>
  <si>
    <t xml:space="preserve">    PECES Y ACUICULTURA</t>
  </si>
  <si>
    <t>5760</t>
  </si>
  <si>
    <t>EQUINOS</t>
  </si>
  <si>
    <t>5761</t>
  </si>
  <si>
    <t xml:space="preserve">    EQUINOS</t>
  </si>
  <si>
    <t>5770</t>
  </si>
  <si>
    <t>ESPECIES MENORES Y DE ZOOLÓGICO</t>
  </si>
  <si>
    <t>5771</t>
  </si>
  <si>
    <t xml:space="preserve">    ESPECIES MENORES Y DE ZOOLÓGICO</t>
  </si>
  <si>
    <t>5780</t>
  </si>
  <si>
    <t>ÁRBOLES Y PLANTAS</t>
  </si>
  <si>
    <t>5781</t>
  </si>
  <si>
    <t xml:space="preserve">    ÁRBOLES Y PLANTAS</t>
  </si>
  <si>
    <t>5790</t>
  </si>
  <si>
    <t>OTROS ACTIVOS BIOLÓGICOS</t>
  </si>
  <si>
    <t>5791</t>
  </si>
  <si>
    <t xml:space="preserve">    OTROS ACTIVOS BIOLÓGICOS</t>
  </si>
  <si>
    <t>5800</t>
  </si>
  <si>
    <t>BIENES INMUEBLES</t>
  </si>
  <si>
    <t>5810</t>
  </si>
  <si>
    <t>TERRENOS</t>
  </si>
  <si>
    <t>5811</t>
  </si>
  <si>
    <t xml:space="preserve">    TERRENOS</t>
  </si>
  <si>
    <t>5820</t>
  </si>
  <si>
    <t>VIVIENDAS</t>
  </si>
  <si>
    <t>5821</t>
  </si>
  <si>
    <t xml:space="preserve">    VIVIENDAS</t>
  </si>
  <si>
    <t>5830</t>
  </si>
  <si>
    <t>EDIFICIOS NO RESIDENCIALES</t>
  </si>
  <si>
    <t>5831</t>
  </si>
  <si>
    <t xml:space="preserve">    EDIFICIOS NO RESIDENCIALES</t>
  </si>
  <si>
    <t>5890</t>
  </si>
  <si>
    <t>OTROS BIENES INMUEBLES</t>
  </si>
  <si>
    <t>5891</t>
  </si>
  <si>
    <t xml:space="preserve">    OTROS BIENES INMUEBLES</t>
  </si>
  <si>
    <t>5900</t>
  </si>
  <si>
    <t xml:space="preserve"> ACTIVOS INTANGIBLES</t>
  </si>
  <si>
    <t>5910</t>
  </si>
  <si>
    <t>SOFTWARE</t>
  </si>
  <si>
    <t>5911</t>
  </si>
  <si>
    <t xml:space="preserve">    SOFTWARE</t>
  </si>
  <si>
    <t>5990</t>
  </si>
  <si>
    <t>OTROS ACTIVOS INTANGIBLES</t>
  </si>
  <si>
    <t>5991</t>
  </si>
  <si>
    <t xml:space="preserve">    OTROS ACTIVOS INTANGIBLES</t>
  </si>
  <si>
    <t>6000</t>
  </si>
  <si>
    <t xml:space="preserve"> INVERSIÓN PÚBLICA</t>
  </si>
  <si>
    <t>6100</t>
  </si>
  <si>
    <t xml:space="preserve"> OBRA PÚBLICA EN BIENES DE DOMINIO PÚBLICO</t>
  </si>
  <si>
    <t>6110</t>
  </si>
  <si>
    <t>EDIFICACIÓN HABITACIONAL</t>
  </si>
  <si>
    <t>6111</t>
  </si>
  <si>
    <t xml:space="preserve">    EDIFICACIÓN HABITACIONAL</t>
  </si>
  <si>
    <t>6120</t>
  </si>
  <si>
    <t>EDIFICACIÓN NO HABITACIONAL</t>
  </si>
  <si>
    <t>6121</t>
  </si>
  <si>
    <t xml:space="preserve">    EDIFICACIÓN NO HABITACIONAL</t>
  </si>
  <si>
    <t>6122</t>
  </si>
  <si>
    <t xml:space="preserve">    CONSTRUCCIÓN Y/O REHABILITACIÓN DE ESCUELAS Y ESPACIOS EDUCATIVOS</t>
  </si>
  <si>
    <t>6123</t>
  </si>
  <si>
    <t xml:space="preserve">    CONSTRUCCIÓN Y/O REHABILITACIÓN DE HOSPITALES Y CENTROS DE SALUD</t>
  </si>
  <si>
    <t>6124</t>
  </si>
  <si>
    <t xml:space="preserve">    CONSTRUCCIÓN Y/O REHABILITACIÓN DE ESPACIOS DEPORTIVOS</t>
  </si>
  <si>
    <t>6125</t>
  </si>
  <si>
    <t xml:space="preserve">     CONSTRUCCIÓN Y/O REHABILITACIÓN DE INFRAESTRUCTURA PENITENCIARIA</t>
  </si>
  <si>
    <t>6126</t>
  </si>
  <si>
    <t xml:space="preserve">     CONSTRUCCIÓN Y/O REHABILITACIÓN DE INFRAESTRUCTURA CULTURAL</t>
  </si>
  <si>
    <t>6127</t>
  </si>
  <si>
    <t xml:space="preserve">     CONSTRUCCIÓN Y/O REHABILITACIÓN DE INFRAESTRUCTURA SOCIAL</t>
  </si>
  <si>
    <t>6128</t>
  </si>
  <si>
    <t xml:space="preserve">    CONSTRUCCIÓN Y/O REHABILITACIÓN DE INFRAESTRUCTURA TURÍSTICA</t>
  </si>
  <si>
    <t>6130</t>
  </si>
  <si>
    <t>CONSTRUCCIÓN DE OBRAS PARA EL ABASTECIMIENTO DE AGUA, PETRÓLEO, GAS, ELÉCTRICIDAD Y TELECOMUNICACIONES</t>
  </si>
  <si>
    <t>6131</t>
  </si>
  <si>
    <t xml:space="preserve">    CONSTRUCCIÓN DE OBRAS PARA EL ABASTECIMIENTO DE AGUA, PETRÓLEO, GAS, ELÉCTRICIDAD Y TELECOMUNICACIONES</t>
  </si>
  <si>
    <t>6140</t>
  </si>
  <si>
    <t>DIVISIÓN DE TERRENOS Y CONSTRUCCIÓN DE OBRAS DE URBANIZACIÓN</t>
  </si>
  <si>
    <t>6141</t>
  </si>
  <si>
    <t xml:space="preserve">    DIVISIÓN DE TERRENOS Y CONSTRUCCIÓN DE OBRAS DE URBANIZACIÓN</t>
  </si>
  <si>
    <t>6150</t>
  </si>
  <si>
    <t>CONSTRUCCIÓN DE VÍAS DE COMUNICACIÓN</t>
  </si>
  <si>
    <t>6151</t>
  </si>
  <si>
    <t xml:space="preserve">    CONSTRUCCIÓN DE VÍAS DE COMUNICACIÓN</t>
  </si>
  <si>
    <t>6160</t>
  </si>
  <si>
    <t>OTRAS CONSTRUCCIONES DE INGENIERÍA CIVIL U OBRA PESADA</t>
  </si>
  <si>
    <t>6161</t>
  </si>
  <si>
    <t xml:space="preserve">    OTRAS CONSTRUCCIONES DE INGENIERÍA CIVIL U OBRA PESADA</t>
  </si>
  <si>
    <t>6170</t>
  </si>
  <si>
    <t>INSTALACIONES Y EQUIPAMIENTO EN CONSTRUCCIONES</t>
  </si>
  <si>
    <t>6171</t>
  </si>
  <si>
    <t xml:space="preserve">    INSTALACIONES Y EQUIPAMIENTO EN CONSTRUCCIONES</t>
  </si>
  <si>
    <t>6190</t>
  </si>
  <si>
    <t>TRABAJOS DE ACABADOS EN EDIFICACIONES Y OTROS TRABAJOS ESPECIALIZADOS</t>
  </si>
  <si>
    <t>6191</t>
  </si>
  <si>
    <t xml:space="preserve">    TRABAJOS DE ACABADOS EN EDIFICACIONES Y OTROS TRABAJOS ESPECIALIZADOS</t>
  </si>
  <si>
    <t>6200</t>
  </si>
  <si>
    <t>OBRA PÚBLICA EN BIENES PROPIOS</t>
  </si>
  <si>
    <t>6210</t>
  </si>
  <si>
    <t>6211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</si>
  <si>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</si>
  <si>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</si>
  <si>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</si>
  <si>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</si>
  <si>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</si>
  <si>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</si>
  <si>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</si>
  <si>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</si>
  <si>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</si>
  <si>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6230</t>
  </si>
  <si>
    <t>6231</t>
  </si>
  <si>
    <t>6240</t>
  </si>
  <si>
    <t>6241</t>
  </si>
  <si>
    <t>6250</t>
  </si>
  <si>
    <t>6251</t>
  </si>
  <si>
    <t>6260</t>
  </si>
  <si>
    <t>6261</t>
  </si>
  <si>
    <t>6270</t>
  </si>
  <si>
    <t>6271</t>
  </si>
  <si>
    <t>6290</t>
  </si>
  <si>
    <t>6291</t>
  </si>
  <si>
    <t>6300</t>
  </si>
  <si>
    <t xml:space="preserve"> PROYECTOS PRODUCTIVOS Y ACCIONES DE FOMENTO</t>
  </si>
  <si>
    <t>6310</t>
  </si>
  <si>
    <t>ESTUDIOS, FORMULACIÓN Y EVALUACIÓN DE PROYECTOS PRODUCTIVOS NO INCLUIDOS EN CONCEPTOS ANTERIORES DE ESTE CAPÍTULO</t>
  </si>
  <si>
    <t>6311</t>
  </si>
  <si>
    <t xml:space="preserve">    ESTUDIOS, FORMULACIÓN Y EVALUACIÓN DE PROYECTOS PRODUCTIVOS NO INCLUIDOS EN CONCEPTOS ANTERIORES DE ESTE CAPÍTULO</t>
  </si>
  <si>
    <t>6320</t>
  </si>
  <si>
    <t>EJECUCIÓN DE PROYECTOS PRODUCTIVOS NO INCLUIDOS EN CONCEPTOS ANTERIORES DE ESTE CAPÍTULO</t>
  </si>
  <si>
    <t>6321</t>
  </si>
  <si>
    <t xml:space="preserve">    EJECUCIÓN DE PROYECTOS PRODUCTIVOS NO INCLUIDOS EN CONCEPTOS ANTERIORES DE ESTE CAPÍTULO</t>
  </si>
  <si>
    <t>6322</t>
  </si>
  <si>
    <t xml:space="preserve">    PROYECTOS PRODUCTIVOS Y ACCIONES DE FOMENTO SOCIAL</t>
  </si>
  <si>
    <t>6323</t>
  </si>
  <si>
    <t xml:space="preserve">    PROYECTOS PRODUCTIVOS Y ACCIONES DE FOMENTO ECONÓMICO</t>
  </si>
  <si>
    <t>6324</t>
  </si>
  <si>
    <t xml:space="preserve">    PROYECTOS PRODUCTIVOS Y ACCIONES DE FOMENTO AGROPECUARIO</t>
  </si>
  <si>
    <t>6325</t>
  </si>
  <si>
    <t xml:space="preserve">    PROYECTOS PRODUCTIVOS Y ACCIONES DE FOMENTO ECOLÓGICO</t>
  </si>
  <si>
    <t>6326</t>
  </si>
  <si>
    <t xml:space="preserve">    PROYECTOS PRODUCTIVOS Y ACCIONES DE FOMENTO EN MATERIA DE SEGURIDAD PÚBLICA</t>
  </si>
  <si>
    <t>6327</t>
  </si>
  <si>
    <t xml:space="preserve">    PROYECTOS Y ACCIONES PARA EL BUEN GOBIERNO Y DESARROLLO INSTITUCIONAL</t>
  </si>
  <si>
    <t>6328</t>
  </si>
  <si>
    <t xml:space="preserve">    PROYECTOS Y ACCIONES PARA CONTROL Y MEJORAMIENTO DEL TRANSPORTE COLECTIVO</t>
  </si>
  <si>
    <t>6329</t>
  </si>
  <si>
    <t xml:space="preserve">    PROYECTOS Y ACCIONES DE ORDENAMIENTO Y DESARROLLO URBANO</t>
  </si>
  <si>
    <t>7000</t>
  </si>
  <si>
    <t>INVERSIONES FINANCIERAS Y OTRAS PROVISIONES</t>
  </si>
  <si>
    <t>7600</t>
  </si>
  <si>
    <t>OTRAS INVERSIONES FINANCIERAS</t>
  </si>
  <si>
    <t>7610</t>
  </si>
  <si>
    <t>DEPÓSITOS A LARGO PLAZO EN MONEDA NACIONAL</t>
  </si>
  <si>
    <t>7611</t>
  </si>
  <si>
    <t xml:space="preserve">    DEPÓSITOS A LARGO PLAZO EN MONEDA NACIONAL</t>
  </si>
  <si>
    <t>7900</t>
  </si>
  <si>
    <t>PROVISIONES PARA CONTINGENCIAS Y OTRAS EROGACIONES ESPECIALES</t>
  </si>
  <si>
    <t>7910</t>
  </si>
  <si>
    <t>CONTINGENCIAS POR FENÓMENOS NATURALES</t>
  </si>
  <si>
    <t>7911</t>
  </si>
  <si>
    <t xml:space="preserve">    CONTINGENCIAS POR FENÓMENOS NATURALES</t>
  </si>
  <si>
    <t>7920</t>
  </si>
  <si>
    <t>CONTINGENCIAS SOCIOECONÓMICAS</t>
  </si>
  <si>
    <t>7921</t>
  </si>
  <si>
    <t xml:space="preserve">    CONTINGENCIAS SOCIOECONÓMICAS</t>
  </si>
  <si>
    <t>7990</t>
  </si>
  <si>
    <t>OTRAS EROGACIONES ESPECIALES</t>
  </si>
  <si>
    <t>7991</t>
  </si>
  <si>
    <t xml:space="preserve">    OTRAS EROGACIONES ESPECIALES</t>
  </si>
  <si>
    <t>9000</t>
  </si>
  <si>
    <t xml:space="preserve"> DEUDA PÚBLICA</t>
  </si>
  <si>
    <t>9100</t>
  </si>
  <si>
    <t xml:space="preserve"> AMORTIZACIÓN DE LA DEUDA PÚBLICA</t>
  </si>
  <si>
    <t>9110</t>
  </si>
  <si>
    <t>AMORTIZACIÓN DE LA DEUDA INTERNA CON INSTITUCIONES DE CRÉDITO</t>
  </si>
  <si>
    <t>9111</t>
  </si>
  <si>
    <t xml:space="preserve">    AMORTIZACIÓN DE LA DEUDA INTERNA CON INSTITUCIONES DE CRÉDITO</t>
  </si>
  <si>
    <t>9200</t>
  </si>
  <si>
    <t xml:space="preserve"> INTERESES DE LA DEUDA PÚBLICA</t>
  </si>
  <si>
    <t>9210</t>
  </si>
  <si>
    <t>INTERESES DE LA DEUDA INTERNA CON INSTITUCIONES DE CRÉDITO</t>
  </si>
  <si>
    <t>9211</t>
  </si>
  <si>
    <t xml:space="preserve">    INTERESES DE LA DEUDA INTERNA CON INSTITUCIONES DE CRÉDITO</t>
  </si>
  <si>
    <t>9300</t>
  </si>
  <si>
    <t>COMISIONES DE LA DEUDA PÚBLICA</t>
  </si>
  <si>
    <t>9310</t>
  </si>
  <si>
    <t>COMISIONES DE LA DEUDA PÚBLICA INTERNA</t>
  </si>
  <si>
    <t>9311</t>
  </si>
  <si>
    <t xml:space="preserve">    COMISIONES DE LA DEUDA PÚBLICA INTERNA</t>
  </si>
  <si>
    <t>9400</t>
  </si>
  <si>
    <t>GASTOS DE LA DEUDA PÚBLICA</t>
  </si>
  <si>
    <t>9410</t>
  </si>
  <si>
    <t>GASTOS DE LA DEUDA PÚBLICA INTERNA</t>
  </si>
  <si>
    <t>9411</t>
  </si>
  <si>
    <t xml:space="preserve">    GASTOS DE LA DEUDA PÚBLICA INTERNA</t>
  </si>
  <si>
    <t>9900</t>
  </si>
  <si>
    <t xml:space="preserve"> ADEUDOS DE EJERCICIOS FISCALES ANTERIORES (ADEFAS)</t>
  </si>
  <si>
    <t>9910</t>
  </si>
  <si>
    <t>ADEFAS</t>
  </si>
  <si>
    <t>9911</t>
  </si>
  <si>
    <t xml:space="preserve">    ADEFAS</t>
  </si>
  <si>
    <t>TOTAL PRESUPUESTO DE EGRESOS</t>
  </si>
  <si>
    <t>XXXX, S.L.P. AL XX DE DICIEMBRE DEL 2XXX</t>
  </si>
  <si>
    <t>PRESIDENTE MUNICIPAL</t>
  </si>
  <si>
    <t>(RÚBRICA)</t>
  </si>
  <si>
    <t>COMISIÓN DE HACIENDA</t>
  </si>
  <si>
    <t>TESORERO MUNICIPAL</t>
  </si>
  <si>
    <t>H. AYUNTAMIENTO DE HUEHEUTLAN, S.L.P.</t>
  </si>
  <si>
    <t>CALENDARIZACIÓN DEL PRESUPUESTO DE EGRESOS PARA EL EJERCICIO FISCAL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</si>
</sst>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sz val="9"/>
      <color theme="0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sz val="7"/>
      <color theme="1"/>
      <name val="Arial"/>
      <family val="2"/>
    </font>
    <font>
      <b/>
      <i/>
      <sz val="7"/>
      <name val="Arial"/>
      <family val="2"/>
    </font>
    <font>
      <sz val="7"/>
      <color indexed="8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0" applyFont="1" applyAlignment="1">
      <alignment horizontal="center"/>
    </xf>
    <xf numFmtId="3" fontId="3" fillId="0" borderId="0" xfId="1" applyNumberFormat="1" applyFont="1"/>
    <xf numFmtId="3" fontId="2" fillId="0" borderId="0" xfId="1" applyNumberFormat="1" applyFont="1"/>
    <xf numFmtId="0" fontId="5" fillId="2" borderId="4" xfId="0" applyFont="1" applyFill="1" applyBorder="1" applyAlignment="1">
      <alignment horizontal="center" vertical="center"/>
    </xf>
    <xf numFmtId="43" fontId="4" fillId="2" borderId="5" xfId="1" applyFont="1" applyFill="1" applyBorder="1" applyAlignment="1">
      <alignment horizontal="center" vertical="center"/>
    </xf>
    <xf numFmtId="3" fontId="4" fillId="2" borderId="6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center" vertical="center"/>
    </xf>
    <xf numFmtId="3" fontId="4" fillId="2" borderId="8" xfId="1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top"/>
    </xf>
    <xf numFmtId="0" fontId="7" fillId="3" borderId="4" xfId="0" applyFont="1" applyFill="1" applyBorder="1" applyAlignment="1">
      <alignment vertical="top" wrapText="1"/>
    </xf>
    <xf numFmtId="3" fontId="7" fillId="3" borderId="4" xfId="1" applyNumberFormat="1" applyFont="1" applyFill="1" applyBorder="1" applyAlignment="1">
      <alignment horizontal="right" vertical="center"/>
    </xf>
    <xf numFmtId="43" fontId="8" fillId="0" borderId="0" xfId="1" applyFont="1" applyFill="1" applyBorder="1"/>
    <xf numFmtId="0" fontId="8" fillId="0" borderId="0" xfId="0" applyFont="1" applyFill="1" applyBorder="1"/>
    <xf numFmtId="0" fontId="6" fillId="0" borderId="4" xfId="0" applyFont="1" applyBorder="1" applyAlignment="1">
      <alignment horizontal="center" vertical="top"/>
    </xf>
    <xf numFmtId="0" fontId="9" fillId="0" borderId="4" xfId="0" applyFont="1" applyFill="1" applyBorder="1" applyAlignment="1">
      <alignment vertical="top" wrapText="1"/>
    </xf>
    <xf numFmtId="3" fontId="7" fillId="0" borderId="4" xfId="2" applyNumberFormat="1" applyFont="1" applyFill="1" applyBorder="1" applyAlignment="1">
      <alignment vertical="top"/>
    </xf>
    <xf numFmtId="43" fontId="8" fillId="0" borderId="0" xfId="1" applyFont="1"/>
    <xf numFmtId="0" fontId="8" fillId="0" borderId="0" xfId="0" applyFont="1"/>
    <xf numFmtId="0" fontId="10" fillId="0" borderId="4" xfId="0" applyFont="1" applyBorder="1" applyAlignment="1">
      <alignment horizontal="center" vertical="top"/>
    </xf>
    <xf numFmtId="0" fontId="10" fillId="0" borderId="4" xfId="0" applyFont="1" applyBorder="1" applyAlignment="1">
      <alignment vertical="top" wrapText="1"/>
    </xf>
    <xf numFmtId="3" fontId="11" fillId="0" borderId="4" xfId="1" applyNumberFormat="1" applyFont="1" applyFill="1" applyBorder="1" applyAlignment="1">
      <alignment vertical="top"/>
    </xf>
    <xf numFmtId="3" fontId="11" fillId="0" borderId="4" xfId="2" applyNumberFormat="1" applyFont="1" applyFill="1" applyBorder="1" applyAlignment="1">
      <alignment vertical="top"/>
    </xf>
    <xf numFmtId="0" fontId="7" fillId="0" borderId="4" xfId="0" applyFont="1" applyFill="1" applyBorder="1" applyAlignment="1">
      <alignment vertical="top" wrapText="1"/>
    </xf>
    <xf numFmtId="0" fontId="11" fillId="0" borderId="4" xfId="0" applyFont="1" applyFill="1" applyBorder="1" applyAlignment="1">
      <alignment vertical="top" wrapText="1"/>
    </xf>
    <xf numFmtId="3" fontId="7" fillId="0" borderId="4" xfId="1" applyNumberFormat="1" applyFont="1" applyFill="1" applyBorder="1" applyAlignment="1">
      <alignment vertical="top"/>
    </xf>
    <xf numFmtId="3" fontId="7" fillId="3" borderId="4" xfId="1" applyNumberFormat="1" applyFont="1" applyFill="1" applyBorder="1" applyAlignment="1">
      <alignment horizontal="right" vertical="top"/>
    </xf>
    <xf numFmtId="0" fontId="6" fillId="0" borderId="4" xfId="0" applyFont="1" applyFill="1" applyBorder="1" applyAlignment="1">
      <alignment horizontal="center" vertical="top"/>
    </xf>
    <xf numFmtId="0" fontId="10" fillId="0" borderId="4" xfId="0" applyFont="1" applyFill="1" applyBorder="1" applyAlignment="1">
      <alignment horizontal="center" vertical="top"/>
    </xf>
    <xf numFmtId="0" fontId="10" fillId="0" borderId="4" xfId="0" applyFont="1" applyFill="1" applyBorder="1" applyAlignment="1">
      <alignment vertical="top" wrapText="1"/>
    </xf>
    <xf numFmtId="0" fontId="10" fillId="0" borderId="9" xfId="0" applyFont="1" applyBorder="1" applyAlignment="1">
      <alignment horizontal="center" vertical="top"/>
    </xf>
    <xf numFmtId="0" fontId="10" fillId="0" borderId="9" xfId="0" applyFont="1" applyBorder="1" applyAlignment="1">
      <alignment vertical="top" wrapText="1"/>
    </xf>
    <xf numFmtId="0" fontId="8" fillId="0" borderId="10" xfId="0" applyFont="1" applyBorder="1" applyAlignment="1">
      <alignment horizontal="center" vertical="top"/>
    </xf>
    <xf numFmtId="0" fontId="7" fillId="0" borderId="10" xfId="0" applyFont="1" applyFill="1" applyBorder="1" applyAlignment="1">
      <alignment horizontal="center" vertical="top"/>
    </xf>
    <xf numFmtId="3" fontId="7" fillId="0" borderId="10" xfId="0" applyNumberFormat="1" applyFont="1" applyFill="1" applyBorder="1" applyAlignment="1">
      <alignment vertical="top"/>
    </xf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3" fillId="0" borderId="0" xfId="1" applyFont="1" applyAlignment="1">
      <alignment horizontal="center"/>
    </xf>
    <xf numFmtId="3" fontId="4" fillId="2" borderId="1" xfId="1" applyNumberFormat="1" applyFont="1" applyFill="1" applyBorder="1" applyAlignment="1">
      <alignment horizontal="center"/>
    </xf>
    <xf numFmtId="3" fontId="4" fillId="2" borderId="2" xfId="1" applyNumberFormat="1" applyFont="1" applyFill="1" applyBorder="1" applyAlignment="1">
      <alignment horizontal="center"/>
    </xf>
    <xf numFmtId="3" fontId="4" fillId="2" borderId="3" xfId="1" applyNumberFormat="1" applyFont="1" applyFill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%20ANDRES/Desktop/MUNICIPIO%20HUEHUETLAN%20S.L.P.%202018/MUNICIPIO%20DE%20HUEHUETLAN/EJERCICIO%20FISCAL%202018/Presupuesto%20de%20ingresos%202019/Resultados%20Eg%202019%20HUEHUETLAN%202019%20PROYECTO%20(CARGADO%20AL%20SISTEMA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"/>
      <sheetName val="PE RUBROS"/>
      <sheetName val="CLA_FuenteFin"/>
      <sheetName val="CLA_TG"/>
      <sheetName val="CLA_ECO"/>
      <sheetName val="CLA_FUN"/>
      <sheetName val="CLA_PROG"/>
      <sheetName val="PE"/>
      <sheetName val="CLA_ADM"/>
      <sheetName val="Localidad"/>
      <sheetName val="Programa"/>
      <sheetName val="Adm"/>
      <sheetName val="PresMpal"/>
      <sheetName val="Pro civil"/>
      <sheetName val="C social"/>
      <sheetName val="Trasp"/>
      <sheetName val="Turismo"/>
      <sheetName val="Des tec"/>
      <sheetName val="Pens"/>
      <sheetName val="Deuda"/>
      <sheetName val="Adefas"/>
      <sheetName val="Ayudas"/>
      <sheetName val="Gastos R33"/>
      <sheetName val="Obra Infra"/>
      <sheetName val="Obra Forta"/>
      <sheetName val="Obra Otros"/>
      <sheetName val="PE_Calendario"/>
      <sheetName val="C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9">
          <cell r="C9">
            <v>1133000</v>
          </cell>
        </row>
        <row r="10">
          <cell r="C10"/>
        </row>
        <row r="11">
          <cell r="C11">
            <v>13184000</v>
          </cell>
        </row>
        <row r="12">
          <cell r="C12">
            <v>0</v>
          </cell>
        </row>
        <row r="14">
          <cell r="C14"/>
        </row>
        <row r="15">
          <cell r="C15">
            <v>0</v>
          </cell>
        </row>
        <row r="16">
          <cell r="C16">
            <v>54000</v>
          </cell>
        </row>
        <row r="17">
          <cell r="C17"/>
        </row>
        <row r="18">
          <cell r="C18">
            <v>648900</v>
          </cell>
        </row>
        <row r="24">
          <cell r="C24"/>
        </row>
        <row r="25">
          <cell r="C25">
            <v>0</v>
          </cell>
        </row>
        <row r="26">
          <cell r="C26"/>
        </row>
        <row r="27">
          <cell r="C27">
            <v>0</v>
          </cell>
        </row>
        <row r="28">
          <cell r="C28">
            <v>0</v>
          </cell>
        </row>
        <row r="29">
          <cell r="C29">
            <v>2015710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/>
        </row>
        <row r="34">
          <cell r="C34">
            <v>100000</v>
          </cell>
        </row>
        <row r="35">
          <cell r="C35"/>
        </row>
        <row r="36">
          <cell r="C36">
            <v>0</v>
          </cell>
        </row>
        <row r="37">
          <cell r="C37"/>
        </row>
        <row r="41">
          <cell r="C41"/>
        </row>
        <row r="42">
          <cell r="C42">
            <v>0</v>
          </cell>
        </row>
        <row r="43">
          <cell r="C43"/>
        </row>
        <row r="44">
          <cell r="C44">
            <v>2500000</v>
          </cell>
        </row>
        <row r="45">
          <cell r="C45"/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/>
        </row>
        <row r="50">
          <cell r="C50">
            <v>100000</v>
          </cell>
        </row>
        <row r="51">
          <cell r="C51">
            <v>0</v>
          </cell>
        </row>
        <row r="52">
          <cell r="C52"/>
        </row>
        <row r="53">
          <cell r="C53">
            <v>0</v>
          </cell>
        </row>
        <row r="54">
          <cell r="C54"/>
        </row>
        <row r="55">
          <cell r="C55">
            <v>0</v>
          </cell>
        </row>
        <row r="56">
          <cell r="C56">
            <v>0</v>
          </cell>
        </row>
        <row r="66">
          <cell r="C66"/>
        </row>
        <row r="67">
          <cell r="C67">
            <v>308065.40000000002</v>
          </cell>
        </row>
        <row r="68">
          <cell r="C68"/>
        </row>
        <row r="69">
          <cell r="C69">
            <v>70000</v>
          </cell>
        </row>
        <row r="70">
          <cell r="C70"/>
        </row>
        <row r="71">
          <cell r="C71">
            <v>0</v>
          </cell>
        </row>
        <row r="72">
          <cell r="C72"/>
        </row>
        <row r="73">
          <cell r="C73">
            <v>70000</v>
          </cell>
        </row>
        <row r="74">
          <cell r="C74"/>
        </row>
        <row r="75">
          <cell r="C75">
            <v>100000</v>
          </cell>
        </row>
        <row r="76">
          <cell r="C76"/>
        </row>
        <row r="77">
          <cell r="C77">
            <v>20000</v>
          </cell>
        </row>
        <row r="78">
          <cell r="C78"/>
        </row>
        <row r="79">
          <cell r="C79">
            <v>0</v>
          </cell>
        </row>
        <row r="80">
          <cell r="C80">
            <v>50000</v>
          </cell>
        </row>
        <row r="81">
          <cell r="C81">
            <v>0</v>
          </cell>
        </row>
        <row r="84">
          <cell r="C84">
            <v>150000</v>
          </cell>
        </row>
        <row r="85">
          <cell r="C85">
            <v>0</v>
          </cell>
        </row>
        <row r="86">
          <cell r="C86">
            <v>0</v>
          </cell>
        </row>
        <row r="87">
          <cell r="C87">
            <v>0</v>
          </cell>
        </row>
        <row r="88">
          <cell r="C88"/>
        </row>
        <row r="89">
          <cell r="C89">
            <v>0</v>
          </cell>
        </row>
        <row r="90">
          <cell r="C90"/>
        </row>
        <row r="91">
          <cell r="C91">
            <v>0</v>
          </cell>
        </row>
        <row r="93">
          <cell r="C93"/>
        </row>
        <row r="94">
          <cell r="C94">
            <v>0</v>
          </cell>
        </row>
        <row r="95">
          <cell r="C95"/>
        </row>
        <row r="96">
          <cell r="C96">
            <v>0</v>
          </cell>
        </row>
        <row r="97">
          <cell r="C97"/>
        </row>
        <row r="98">
          <cell r="C98">
            <v>0</v>
          </cell>
        </row>
        <row r="99">
          <cell r="C99"/>
        </row>
        <row r="100">
          <cell r="C100">
            <v>0</v>
          </cell>
        </row>
        <row r="101">
          <cell r="C101"/>
        </row>
        <row r="102">
          <cell r="C102">
            <v>0</v>
          </cell>
        </row>
        <row r="103">
          <cell r="C103"/>
        </row>
        <row r="104">
          <cell r="C104">
            <v>0</v>
          </cell>
        </row>
        <row r="105">
          <cell r="C105"/>
        </row>
        <row r="106">
          <cell r="C106">
            <v>0</v>
          </cell>
        </row>
        <row r="107">
          <cell r="C107"/>
        </row>
        <row r="108">
          <cell r="C108">
            <v>0</v>
          </cell>
        </row>
        <row r="110">
          <cell r="C110"/>
        </row>
        <row r="111">
          <cell r="C111">
            <v>10000</v>
          </cell>
        </row>
        <row r="112">
          <cell r="C112"/>
        </row>
        <row r="113">
          <cell r="C113">
            <v>5000</v>
          </cell>
        </row>
        <row r="114">
          <cell r="C114"/>
        </row>
        <row r="115">
          <cell r="C115">
            <v>5000</v>
          </cell>
        </row>
        <row r="116">
          <cell r="C116"/>
        </row>
        <row r="117">
          <cell r="C117">
            <v>0</v>
          </cell>
        </row>
        <row r="118">
          <cell r="C118"/>
        </row>
        <row r="119">
          <cell r="C119">
            <v>0</v>
          </cell>
        </row>
        <row r="120">
          <cell r="C120"/>
        </row>
        <row r="121">
          <cell r="C121">
            <v>410000</v>
          </cell>
        </row>
        <row r="122">
          <cell r="C122"/>
        </row>
        <row r="123">
          <cell r="C123">
            <v>80000</v>
          </cell>
        </row>
        <row r="124">
          <cell r="C124"/>
        </row>
        <row r="125">
          <cell r="C125">
            <v>100000</v>
          </cell>
        </row>
        <row r="126">
          <cell r="C126"/>
        </row>
        <row r="127">
          <cell r="C127">
            <v>260000</v>
          </cell>
        </row>
        <row r="129">
          <cell r="C129"/>
        </row>
        <row r="130">
          <cell r="C130">
            <v>0</v>
          </cell>
        </row>
        <row r="131">
          <cell r="C131"/>
        </row>
        <row r="132">
          <cell r="C132">
            <v>0</v>
          </cell>
        </row>
        <row r="133">
          <cell r="C133"/>
        </row>
        <row r="134">
          <cell r="C134">
            <v>90000</v>
          </cell>
        </row>
        <row r="135">
          <cell r="C135">
            <v>0</v>
          </cell>
        </row>
        <row r="136">
          <cell r="C136"/>
        </row>
        <row r="137">
          <cell r="C137">
            <v>75000</v>
          </cell>
        </row>
        <row r="138">
          <cell r="C138"/>
        </row>
        <row r="139">
          <cell r="C139">
            <v>80000</v>
          </cell>
        </row>
        <row r="140">
          <cell r="C140"/>
        </row>
        <row r="141">
          <cell r="C141">
            <v>15000</v>
          </cell>
        </row>
        <row r="142">
          <cell r="C142"/>
        </row>
        <row r="143">
          <cell r="C143">
            <v>0</v>
          </cell>
        </row>
        <row r="145">
          <cell r="C145"/>
        </row>
        <row r="146">
          <cell r="C146">
            <v>845000</v>
          </cell>
        </row>
        <row r="147">
          <cell r="C147">
            <v>0</v>
          </cell>
        </row>
        <row r="148">
          <cell r="C148"/>
        </row>
        <row r="149">
          <cell r="C149">
            <v>0</v>
          </cell>
        </row>
        <row r="151">
          <cell r="C151"/>
        </row>
        <row r="152">
          <cell r="C152">
            <v>88000</v>
          </cell>
        </row>
        <row r="153">
          <cell r="C153"/>
        </row>
        <row r="154">
          <cell r="C154">
            <v>0</v>
          </cell>
        </row>
        <row r="155">
          <cell r="C155"/>
        </row>
        <row r="156">
          <cell r="C156">
            <v>200000</v>
          </cell>
        </row>
        <row r="157">
          <cell r="C157"/>
        </row>
        <row r="158">
          <cell r="C158">
            <v>50000</v>
          </cell>
        </row>
        <row r="159">
          <cell r="C159"/>
        </row>
        <row r="160">
          <cell r="C160">
            <v>50000</v>
          </cell>
        </row>
        <row r="162">
          <cell r="C162"/>
        </row>
        <row r="163">
          <cell r="C163">
            <v>0</v>
          </cell>
        </row>
        <row r="164">
          <cell r="C164"/>
        </row>
        <row r="165">
          <cell r="C165">
            <v>100000</v>
          </cell>
        </row>
        <row r="166">
          <cell r="C166"/>
        </row>
        <row r="167">
          <cell r="C167">
            <v>200000</v>
          </cell>
        </row>
        <row r="169">
          <cell r="C169"/>
        </row>
        <row r="170">
          <cell r="C170">
            <v>123000</v>
          </cell>
        </row>
        <row r="171">
          <cell r="C171"/>
        </row>
        <row r="172">
          <cell r="C172">
            <v>60000</v>
          </cell>
        </row>
        <row r="173">
          <cell r="C173"/>
        </row>
        <row r="174">
          <cell r="C174">
            <v>160000</v>
          </cell>
        </row>
        <row r="175">
          <cell r="C175"/>
        </row>
        <row r="176">
          <cell r="C176">
            <v>120000</v>
          </cell>
        </row>
        <row r="177">
          <cell r="C177"/>
        </row>
        <row r="178">
          <cell r="C178">
            <v>0</v>
          </cell>
        </row>
        <row r="179">
          <cell r="C179"/>
        </row>
        <row r="180">
          <cell r="C180">
            <v>300000</v>
          </cell>
        </row>
        <row r="181">
          <cell r="C181"/>
        </row>
        <row r="182">
          <cell r="C182">
            <v>0</v>
          </cell>
        </row>
        <row r="183">
          <cell r="C183"/>
        </row>
        <row r="184">
          <cell r="C184">
            <v>250000</v>
          </cell>
        </row>
        <row r="185">
          <cell r="C185"/>
        </row>
        <row r="186">
          <cell r="C186">
            <v>50000</v>
          </cell>
        </row>
        <row r="189">
          <cell r="C189"/>
        </row>
        <row r="190">
          <cell r="C190">
            <v>5200000</v>
          </cell>
        </row>
        <row r="191">
          <cell r="C191">
            <v>0</v>
          </cell>
        </row>
        <row r="192">
          <cell r="C192">
            <v>160000</v>
          </cell>
        </row>
        <row r="193">
          <cell r="C193"/>
        </row>
        <row r="194">
          <cell r="C194">
            <v>0</v>
          </cell>
        </row>
        <row r="195">
          <cell r="C195"/>
        </row>
        <row r="196">
          <cell r="C196">
            <v>0</v>
          </cell>
        </row>
        <row r="197">
          <cell r="C197"/>
        </row>
        <row r="198">
          <cell r="C198">
            <v>56000</v>
          </cell>
        </row>
        <row r="199">
          <cell r="C199"/>
        </row>
        <row r="200">
          <cell r="C200">
            <v>108000</v>
          </cell>
        </row>
        <row r="201">
          <cell r="C201"/>
        </row>
        <row r="202">
          <cell r="C202">
            <v>0</v>
          </cell>
        </row>
        <row r="203">
          <cell r="C203"/>
        </row>
        <row r="204">
          <cell r="C204">
            <v>120000</v>
          </cell>
        </row>
        <row r="205">
          <cell r="C205"/>
        </row>
        <row r="206">
          <cell r="C206">
            <v>10000</v>
          </cell>
        </row>
        <row r="207">
          <cell r="C207">
            <v>10000</v>
          </cell>
        </row>
        <row r="208">
          <cell r="C208"/>
        </row>
        <row r="209">
          <cell r="C209">
            <v>0</v>
          </cell>
        </row>
        <row r="211">
          <cell r="C211"/>
        </row>
        <row r="212">
          <cell r="C212">
            <v>0</v>
          </cell>
        </row>
        <row r="213">
          <cell r="C213"/>
        </row>
        <row r="214">
          <cell r="C214">
            <v>0</v>
          </cell>
        </row>
        <row r="215">
          <cell r="C215"/>
        </row>
        <row r="216">
          <cell r="C216">
            <v>125000</v>
          </cell>
        </row>
        <row r="217">
          <cell r="C217"/>
        </row>
        <row r="218">
          <cell r="C218">
            <v>0</v>
          </cell>
        </row>
        <row r="219">
          <cell r="C219"/>
        </row>
        <row r="220">
          <cell r="C220">
            <v>168000</v>
          </cell>
        </row>
        <row r="221">
          <cell r="C221"/>
        </row>
        <row r="222">
          <cell r="C222">
            <v>0</v>
          </cell>
        </row>
        <row r="223">
          <cell r="C223"/>
        </row>
        <row r="224">
          <cell r="C224">
            <v>0</v>
          </cell>
        </row>
        <row r="225">
          <cell r="C225"/>
        </row>
        <row r="226">
          <cell r="C226">
            <v>0</v>
          </cell>
        </row>
        <row r="227">
          <cell r="C227">
            <v>0</v>
          </cell>
        </row>
        <row r="228">
          <cell r="C228">
            <v>0</v>
          </cell>
        </row>
        <row r="230">
          <cell r="C230"/>
        </row>
        <row r="231">
          <cell r="C231">
            <v>480000</v>
          </cell>
        </row>
        <row r="232">
          <cell r="C232"/>
        </row>
        <row r="233">
          <cell r="C233">
            <v>280000</v>
          </cell>
        </row>
        <row r="234">
          <cell r="C234"/>
        </row>
        <row r="235">
          <cell r="C235">
            <v>150000</v>
          </cell>
        </row>
        <row r="236">
          <cell r="C236">
            <v>0</v>
          </cell>
        </row>
        <row r="237">
          <cell r="C237"/>
        </row>
        <row r="238">
          <cell r="C238">
            <v>55000</v>
          </cell>
        </row>
        <row r="239">
          <cell r="C239"/>
        </row>
        <row r="240">
          <cell r="C240">
            <v>0</v>
          </cell>
        </row>
        <row r="241">
          <cell r="C241">
            <v>0</v>
          </cell>
        </row>
        <row r="242">
          <cell r="C242"/>
        </row>
        <row r="243">
          <cell r="C243">
            <v>0</v>
          </cell>
        </row>
        <row r="244">
          <cell r="C244"/>
        </row>
        <row r="245">
          <cell r="C245">
            <v>0</v>
          </cell>
        </row>
        <row r="246">
          <cell r="C246">
            <v>0</v>
          </cell>
        </row>
        <row r="247">
          <cell r="C247"/>
        </row>
        <row r="248">
          <cell r="C248">
            <v>0</v>
          </cell>
        </row>
        <row r="249">
          <cell r="C249"/>
        </row>
        <row r="250">
          <cell r="C250">
            <v>109000</v>
          </cell>
        </row>
        <row r="252">
          <cell r="C252"/>
        </row>
        <row r="253">
          <cell r="C253">
            <v>68500</v>
          </cell>
        </row>
        <row r="254">
          <cell r="C254">
            <v>0</v>
          </cell>
        </row>
        <row r="255">
          <cell r="C255">
            <v>0</v>
          </cell>
        </row>
        <row r="256">
          <cell r="C256"/>
        </row>
        <row r="257">
          <cell r="C257">
            <v>0</v>
          </cell>
        </row>
        <row r="258">
          <cell r="C258"/>
        </row>
        <row r="259">
          <cell r="C259">
            <v>0</v>
          </cell>
        </row>
        <row r="260">
          <cell r="C260"/>
        </row>
        <row r="261">
          <cell r="C261">
            <v>0</v>
          </cell>
        </row>
        <row r="262">
          <cell r="C262"/>
        </row>
        <row r="263">
          <cell r="C263">
            <v>0</v>
          </cell>
        </row>
        <row r="264">
          <cell r="C264"/>
        </row>
        <row r="265">
          <cell r="C265">
            <v>0</v>
          </cell>
        </row>
        <row r="266">
          <cell r="C266"/>
        </row>
        <row r="267">
          <cell r="C267">
            <v>48000</v>
          </cell>
        </row>
        <row r="268">
          <cell r="C268"/>
        </row>
        <row r="269">
          <cell r="C269">
            <v>0</v>
          </cell>
        </row>
        <row r="271">
          <cell r="C271"/>
        </row>
        <row r="272">
          <cell r="C272">
            <v>0</v>
          </cell>
        </row>
        <row r="273">
          <cell r="C273"/>
        </row>
        <row r="274">
          <cell r="C274">
            <v>50000</v>
          </cell>
        </row>
        <row r="275">
          <cell r="C275"/>
        </row>
        <row r="276">
          <cell r="C276">
            <v>90000</v>
          </cell>
        </row>
        <row r="277">
          <cell r="C277"/>
        </row>
        <row r="278">
          <cell r="C278">
            <v>0</v>
          </cell>
        </row>
        <row r="279">
          <cell r="C279"/>
        </row>
        <row r="280">
          <cell r="C280">
            <v>385900</v>
          </cell>
        </row>
        <row r="281">
          <cell r="C281"/>
        </row>
        <row r="282">
          <cell r="C282">
            <v>0</v>
          </cell>
        </row>
        <row r="283">
          <cell r="C283"/>
        </row>
        <row r="284">
          <cell r="C284">
            <v>224000</v>
          </cell>
        </row>
        <row r="285">
          <cell r="C285"/>
        </row>
        <row r="286">
          <cell r="C286">
            <v>0</v>
          </cell>
        </row>
        <row r="287">
          <cell r="C287"/>
        </row>
        <row r="288">
          <cell r="C288">
            <v>5000</v>
          </cell>
        </row>
        <row r="290">
          <cell r="C290"/>
        </row>
        <row r="291">
          <cell r="C291">
            <v>0</v>
          </cell>
        </row>
        <row r="292">
          <cell r="C292">
            <v>0</v>
          </cell>
        </row>
        <row r="293">
          <cell r="C293">
            <v>0</v>
          </cell>
        </row>
        <row r="294">
          <cell r="C294"/>
        </row>
        <row r="295">
          <cell r="C295">
            <v>0</v>
          </cell>
        </row>
        <row r="296">
          <cell r="C296"/>
        </row>
        <row r="297">
          <cell r="C297">
            <v>0</v>
          </cell>
        </row>
        <row r="298">
          <cell r="C298"/>
        </row>
        <row r="299">
          <cell r="C299">
            <v>0</v>
          </cell>
        </row>
        <row r="300">
          <cell r="C300"/>
        </row>
        <row r="301">
          <cell r="C301">
            <v>0</v>
          </cell>
        </row>
        <row r="302">
          <cell r="C302"/>
        </row>
        <row r="303">
          <cell r="C303">
            <v>0</v>
          </cell>
        </row>
        <row r="304">
          <cell r="C304"/>
        </row>
        <row r="305">
          <cell r="C305">
            <v>0</v>
          </cell>
        </row>
        <row r="307">
          <cell r="C307"/>
        </row>
        <row r="308">
          <cell r="C308">
            <v>50000</v>
          </cell>
        </row>
        <row r="309">
          <cell r="C309"/>
        </row>
        <row r="310">
          <cell r="C310">
            <v>480000</v>
          </cell>
        </row>
        <row r="311">
          <cell r="C311"/>
        </row>
        <row r="312">
          <cell r="C312">
            <v>0</v>
          </cell>
        </row>
        <row r="313">
          <cell r="C313"/>
        </row>
        <row r="314">
          <cell r="C314">
            <v>0</v>
          </cell>
        </row>
        <row r="315">
          <cell r="C315"/>
        </row>
        <row r="316">
          <cell r="C316">
            <v>490000</v>
          </cell>
        </row>
        <row r="317">
          <cell r="C317">
            <v>0</v>
          </cell>
        </row>
        <row r="318">
          <cell r="C318"/>
        </row>
        <row r="319">
          <cell r="C319">
            <v>0</v>
          </cell>
        </row>
        <row r="320">
          <cell r="C320"/>
        </row>
        <row r="321">
          <cell r="C321">
            <v>0</v>
          </cell>
        </row>
        <row r="322">
          <cell r="C322"/>
        </row>
        <row r="323">
          <cell r="C323">
            <v>0</v>
          </cell>
        </row>
        <row r="324">
          <cell r="C324"/>
        </row>
        <row r="325">
          <cell r="C325">
            <v>0</v>
          </cell>
        </row>
        <row r="327">
          <cell r="C327"/>
        </row>
        <row r="328">
          <cell r="C328">
            <v>450000</v>
          </cell>
        </row>
        <row r="329">
          <cell r="C329"/>
        </row>
        <row r="330">
          <cell r="C330">
            <v>410000</v>
          </cell>
        </row>
        <row r="331">
          <cell r="C331"/>
        </row>
        <row r="332">
          <cell r="C332">
            <v>50000</v>
          </cell>
        </row>
        <row r="333">
          <cell r="C333"/>
        </row>
        <row r="334">
          <cell r="C334">
            <v>345000</v>
          </cell>
        </row>
        <row r="335">
          <cell r="C335">
            <v>200000</v>
          </cell>
        </row>
        <row r="336">
          <cell r="C336">
            <v>854000</v>
          </cell>
        </row>
        <row r="337">
          <cell r="C337"/>
        </row>
        <row r="338">
          <cell r="C338">
            <v>150000</v>
          </cell>
        </row>
        <row r="339">
          <cell r="C339">
            <v>0</v>
          </cell>
        </row>
        <row r="341">
          <cell r="C341"/>
        </row>
        <row r="342">
          <cell r="C342">
            <v>370900</v>
          </cell>
        </row>
        <row r="343">
          <cell r="C343"/>
        </row>
        <row r="344">
          <cell r="C344">
            <v>200000</v>
          </cell>
        </row>
        <row r="345">
          <cell r="C345">
            <v>613000</v>
          </cell>
        </row>
        <row r="346">
          <cell r="C346">
            <v>0</v>
          </cell>
        </row>
        <row r="347">
          <cell r="C347">
            <v>0</v>
          </cell>
        </row>
        <row r="348">
          <cell r="C348">
            <v>25400</v>
          </cell>
        </row>
        <row r="349">
          <cell r="C349"/>
        </row>
        <row r="350">
          <cell r="C350">
            <v>0</v>
          </cell>
        </row>
        <row r="351">
          <cell r="C351"/>
        </row>
        <row r="352">
          <cell r="C352">
            <v>350000</v>
          </cell>
        </row>
        <row r="353">
          <cell r="C353"/>
        </row>
        <row r="354">
          <cell r="C354">
            <v>0</v>
          </cell>
        </row>
        <row r="355">
          <cell r="C355"/>
        </row>
        <row r="356">
          <cell r="C356">
            <v>0</v>
          </cell>
        </row>
        <row r="357">
          <cell r="C357">
            <v>0</v>
          </cell>
        </row>
        <row r="366">
          <cell r="C366"/>
        </row>
        <row r="367">
          <cell r="C367">
            <v>1400000</v>
          </cell>
        </row>
        <row r="368">
          <cell r="C368"/>
        </row>
        <row r="369">
          <cell r="C369">
            <v>0</v>
          </cell>
        </row>
        <row r="370">
          <cell r="C370"/>
        </row>
        <row r="371">
          <cell r="C371">
            <v>240000</v>
          </cell>
        </row>
        <row r="372">
          <cell r="C372"/>
        </row>
        <row r="373">
          <cell r="C373">
            <v>0</v>
          </cell>
        </row>
        <row r="374">
          <cell r="C374"/>
        </row>
        <row r="375">
          <cell r="C375">
            <v>200000</v>
          </cell>
        </row>
        <row r="376">
          <cell r="C376"/>
        </row>
        <row r="377">
          <cell r="C377">
            <v>0</v>
          </cell>
        </row>
        <row r="378">
          <cell r="C378"/>
        </row>
        <row r="379">
          <cell r="C379">
            <v>0</v>
          </cell>
        </row>
        <row r="380">
          <cell r="C380"/>
        </row>
        <row r="381">
          <cell r="C381">
            <v>200000</v>
          </cell>
        </row>
        <row r="383">
          <cell r="C383"/>
        </row>
        <row r="384">
          <cell r="C384">
            <v>275000</v>
          </cell>
        </row>
        <row r="385">
          <cell r="C385"/>
        </row>
        <row r="386">
          <cell r="C386">
            <v>210000</v>
          </cell>
        </row>
        <row r="389">
          <cell r="C389"/>
        </row>
        <row r="390">
          <cell r="C390">
            <v>150000</v>
          </cell>
        </row>
        <row r="391">
          <cell r="C391"/>
        </row>
        <row r="392">
          <cell r="C392">
            <v>100000</v>
          </cell>
        </row>
        <row r="393">
          <cell r="C393"/>
        </row>
        <row r="394">
          <cell r="C394">
            <v>0</v>
          </cell>
        </row>
        <row r="395">
          <cell r="C395"/>
        </row>
        <row r="396">
          <cell r="C396">
            <v>0</v>
          </cell>
        </row>
        <row r="397">
          <cell r="C397"/>
        </row>
        <row r="398">
          <cell r="C398">
            <v>285000</v>
          </cell>
        </row>
        <row r="399">
          <cell r="C399"/>
        </row>
        <row r="400">
          <cell r="C400">
            <v>246000</v>
          </cell>
        </row>
        <row r="402">
          <cell r="C402"/>
        </row>
        <row r="403">
          <cell r="C403">
            <v>180000</v>
          </cell>
        </row>
        <row r="404">
          <cell r="C404"/>
        </row>
        <row r="405">
          <cell r="C405">
            <v>0</v>
          </cell>
        </row>
        <row r="406">
          <cell r="C406"/>
        </row>
        <row r="407">
          <cell r="C407">
            <v>100000</v>
          </cell>
        </row>
        <row r="408">
          <cell r="C408"/>
        </row>
        <row r="409">
          <cell r="C409">
            <v>120000</v>
          </cell>
        </row>
        <row r="411">
          <cell r="C411"/>
        </row>
        <row r="412">
          <cell r="C412">
            <v>0</v>
          </cell>
        </row>
        <row r="413">
          <cell r="C413"/>
        </row>
        <row r="414">
          <cell r="C414">
            <v>0</v>
          </cell>
        </row>
        <row r="416">
          <cell r="C416"/>
        </row>
        <row r="417">
          <cell r="C417">
            <v>460000</v>
          </cell>
        </row>
        <row r="418">
          <cell r="C418"/>
        </row>
        <row r="419">
          <cell r="C419">
            <v>0</v>
          </cell>
        </row>
        <row r="420">
          <cell r="C420"/>
        </row>
        <row r="421">
          <cell r="C421">
            <v>0</v>
          </cell>
        </row>
        <row r="422">
          <cell r="C422"/>
        </row>
        <row r="423">
          <cell r="C423">
            <v>0</v>
          </cell>
        </row>
        <row r="424">
          <cell r="C424"/>
        </row>
        <row r="425">
          <cell r="C425">
            <v>0</v>
          </cell>
        </row>
        <row r="426">
          <cell r="C426"/>
        </row>
        <row r="427">
          <cell r="C427">
            <v>0</v>
          </cell>
        </row>
        <row r="430">
          <cell r="C430">
            <v>0</v>
          </cell>
        </row>
        <row r="432">
          <cell r="C432"/>
        </row>
        <row r="433">
          <cell r="C433">
            <v>0</v>
          </cell>
        </row>
        <row r="434">
          <cell r="C434"/>
        </row>
        <row r="435">
          <cell r="C435">
            <v>0</v>
          </cell>
        </row>
        <row r="436">
          <cell r="C436"/>
        </row>
        <row r="437">
          <cell r="C437">
            <v>0</v>
          </cell>
        </row>
        <row r="438">
          <cell r="C438"/>
        </row>
        <row r="439">
          <cell r="C439">
            <v>0</v>
          </cell>
        </row>
        <row r="440">
          <cell r="C440"/>
        </row>
        <row r="441">
          <cell r="C441">
            <v>300000</v>
          </cell>
        </row>
        <row r="442">
          <cell r="C442"/>
        </row>
        <row r="443">
          <cell r="C443">
            <v>0</v>
          </cell>
        </row>
        <row r="444">
          <cell r="C444"/>
        </row>
        <row r="445">
          <cell r="C445">
            <v>0</v>
          </cell>
        </row>
        <row r="446">
          <cell r="C446"/>
        </row>
        <row r="447">
          <cell r="C447">
            <v>0</v>
          </cell>
        </row>
        <row r="449">
          <cell r="C449"/>
        </row>
        <row r="450">
          <cell r="C450">
            <v>0</v>
          </cell>
        </row>
        <row r="451">
          <cell r="C451"/>
        </row>
        <row r="452">
          <cell r="C452">
            <v>0</v>
          </cell>
        </row>
        <row r="453">
          <cell r="C453"/>
        </row>
        <row r="454">
          <cell r="C454">
            <v>0</v>
          </cell>
        </row>
        <row r="455">
          <cell r="C455"/>
        </row>
        <row r="456">
          <cell r="C456">
            <v>0</v>
          </cell>
        </row>
        <row r="457">
          <cell r="C457"/>
        </row>
        <row r="458">
          <cell r="C458">
            <v>0</v>
          </cell>
        </row>
        <row r="459">
          <cell r="C459"/>
        </row>
        <row r="460">
          <cell r="C460">
            <v>0</v>
          </cell>
        </row>
        <row r="461">
          <cell r="C461"/>
        </row>
        <row r="462">
          <cell r="C462">
            <v>0</v>
          </cell>
        </row>
        <row r="463">
          <cell r="C463"/>
        </row>
        <row r="464">
          <cell r="C464">
            <v>0</v>
          </cell>
        </row>
        <row r="465">
          <cell r="C465"/>
        </row>
        <row r="466">
          <cell r="C466">
            <v>0</v>
          </cell>
        </row>
        <row r="468">
          <cell r="C468"/>
        </row>
        <row r="469">
          <cell r="C469">
            <v>0</v>
          </cell>
        </row>
        <row r="470">
          <cell r="C470"/>
        </row>
        <row r="471">
          <cell r="C471">
            <v>0</v>
          </cell>
        </row>
        <row r="472">
          <cell r="C472"/>
        </row>
        <row r="473">
          <cell r="C473">
            <v>0</v>
          </cell>
        </row>
        <row r="474">
          <cell r="C474"/>
        </row>
        <row r="475">
          <cell r="C475">
            <v>0</v>
          </cell>
        </row>
        <row r="477">
          <cell r="C477"/>
        </row>
        <row r="478">
          <cell r="C478">
            <v>80000</v>
          </cell>
        </row>
        <row r="479">
          <cell r="C479"/>
        </row>
        <row r="480">
          <cell r="C480">
            <v>0</v>
          </cell>
        </row>
        <row r="483">
          <cell r="C483"/>
        </row>
        <row r="484">
          <cell r="C484">
            <v>0</v>
          </cell>
        </row>
        <row r="485">
          <cell r="C485"/>
        </row>
        <row r="486">
          <cell r="C486">
            <v>0</v>
          </cell>
        </row>
        <row r="487">
          <cell r="C487">
            <v>0</v>
          </cell>
        </row>
        <row r="488">
          <cell r="C488">
            <v>0</v>
          </cell>
        </row>
        <row r="489">
          <cell r="C489">
            <v>0</v>
          </cell>
        </row>
        <row r="490">
          <cell r="C490">
            <v>0</v>
          </cell>
        </row>
        <row r="491">
          <cell r="C491">
            <v>0</v>
          </cell>
        </row>
        <row r="492">
          <cell r="C492">
            <v>0</v>
          </cell>
        </row>
        <row r="493">
          <cell r="C493">
            <v>0</v>
          </cell>
        </row>
        <row r="494">
          <cell r="C494"/>
        </row>
        <row r="495">
          <cell r="C495">
            <v>0</v>
          </cell>
        </row>
        <row r="496">
          <cell r="C496"/>
        </row>
        <row r="497">
          <cell r="C497">
            <v>42054059</v>
          </cell>
        </row>
        <row r="498">
          <cell r="C498"/>
        </row>
        <row r="499">
          <cell r="C499">
            <v>0</v>
          </cell>
        </row>
        <row r="500">
          <cell r="C500"/>
        </row>
        <row r="501">
          <cell r="C501">
            <v>0</v>
          </cell>
        </row>
        <row r="502">
          <cell r="C502"/>
        </row>
        <row r="503">
          <cell r="C503">
            <v>0</v>
          </cell>
        </row>
        <row r="504">
          <cell r="C504"/>
        </row>
        <row r="505">
          <cell r="C505">
            <v>0</v>
          </cell>
        </row>
        <row r="507">
          <cell r="C507"/>
        </row>
        <row r="508">
          <cell r="C508">
            <v>0</v>
          </cell>
        </row>
        <row r="509">
          <cell r="C509"/>
        </row>
        <row r="510">
          <cell r="C510">
            <v>0</v>
          </cell>
        </row>
        <row r="511">
          <cell r="C511">
            <v>0</v>
          </cell>
        </row>
        <row r="512">
          <cell r="C512">
            <v>0</v>
          </cell>
        </row>
        <row r="513">
          <cell r="C513">
            <v>0</v>
          </cell>
        </row>
        <row r="514">
          <cell r="C514">
            <v>0</v>
          </cell>
        </row>
        <row r="515">
          <cell r="C515">
            <v>0</v>
          </cell>
        </row>
        <row r="516">
          <cell r="C516">
            <v>0</v>
          </cell>
        </row>
        <row r="517">
          <cell r="C517">
            <v>0</v>
          </cell>
        </row>
        <row r="518">
          <cell r="C518"/>
        </row>
        <row r="519">
          <cell r="C519">
            <v>0</v>
          </cell>
        </row>
        <row r="520">
          <cell r="C520"/>
        </row>
        <row r="522">
          <cell r="C522"/>
        </row>
        <row r="523">
          <cell r="C523">
            <v>0</v>
          </cell>
        </row>
        <row r="524">
          <cell r="C524"/>
        </row>
        <row r="525">
          <cell r="C525">
            <v>0</v>
          </cell>
        </row>
        <row r="526">
          <cell r="C526"/>
        </row>
        <row r="527">
          <cell r="C527">
            <v>0</v>
          </cell>
        </row>
        <row r="528">
          <cell r="C528"/>
        </row>
        <row r="529">
          <cell r="C529">
            <v>0</v>
          </cell>
        </row>
        <row r="531">
          <cell r="C531"/>
        </row>
        <row r="532">
          <cell r="C532">
            <v>0</v>
          </cell>
        </row>
        <row r="533">
          <cell r="C533"/>
        </row>
        <row r="534">
          <cell r="C534">
            <v>0</v>
          </cell>
        </row>
        <row r="535">
          <cell r="C535">
            <v>0</v>
          </cell>
        </row>
        <row r="536">
          <cell r="C536">
            <v>0</v>
          </cell>
        </row>
        <row r="537">
          <cell r="C537">
            <v>0</v>
          </cell>
        </row>
        <row r="538">
          <cell r="C538">
            <v>0</v>
          </cell>
        </row>
        <row r="539">
          <cell r="C539">
            <v>0</v>
          </cell>
        </row>
        <row r="540">
          <cell r="C540">
            <v>0</v>
          </cell>
        </row>
        <row r="541">
          <cell r="C541">
            <v>0</v>
          </cell>
        </row>
        <row r="542">
          <cell r="C542">
            <v>0</v>
          </cell>
        </row>
        <row r="545">
          <cell r="C545"/>
        </row>
        <row r="546">
          <cell r="C546">
            <v>0</v>
          </cell>
        </row>
        <row r="548">
          <cell r="C548"/>
        </row>
        <row r="549">
          <cell r="C549">
            <v>0</v>
          </cell>
        </row>
        <row r="551">
          <cell r="C551"/>
        </row>
        <row r="552">
          <cell r="C552">
            <v>0</v>
          </cell>
        </row>
        <row r="554">
          <cell r="C554"/>
        </row>
        <row r="555">
          <cell r="C555">
            <v>0</v>
          </cell>
        </row>
        <row r="557">
          <cell r="C557"/>
        </row>
        <row r="558">
          <cell r="C558">
            <v>1268624.6000000001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9"/>
  <sheetViews>
    <sheetView tabSelected="1" topLeftCell="A571" workbookViewId="0">
      <selection activeCell="B3" sqref="B3:O3"/>
    </sheetView>
  </sheetViews>
  <sheetFormatPr baseColWidth="10" defaultColWidth="10.109375" defaultRowHeight="10.5" x14ac:dyDescent="0.2"/>
  <cols>
    <col min="1" max="1" width="5" style="1" customWidth="1"/>
    <col min="2" max="2" width="56.88671875" style="2" customWidth="1"/>
    <col min="3" max="3" width="9.5546875" style="4" customWidth="1"/>
    <col min="4" max="15" width="8.109375" style="5" customWidth="1"/>
    <col min="16" max="16" width="10.109375" style="2"/>
    <col min="17" max="16384" width="10.109375" style="1"/>
  </cols>
  <sheetData>
    <row r="1" spans="1:16" x14ac:dyDescent="0.2">
      <c r="B1" s="40" t="s">
        <v>1124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6" x14ac:dyDescent="0.2">
      <c r="B2" s="40" t="s">
        <v>1125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6" x14ac:dyDescent="0.2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6" x14ac:dyDescent="0.2">
      <c r="A4" s="3"/>
    </row>
    <row r="5" spans="1:16" ht="11.15" thickBot="1" x14ac:dyDescent="0.25">
      <c r="A5" s="3"/>
      <c r="B5" s="40" t="s">
        <v>0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6" ht="11.15" thickBot="1" x14ac:dyDescent="0.25">
      <c r="D6" s="41" t="s">
        <v>1</v>
      </c>
      <c r="E6" s="42"/>
      <c r="F6" s="42"/>
      <c r="G6" s="42"/>
      <c r="H6" s="42"/>
      <c r="I6" s="42"/>
      <c r="J6" s="42"/>
      <c r="K6" s="42"/>
      <c r="L6" s="42"/>
      <c r="M6" s="42"/>
      <c r="N6" s="42"/>
      <c r="O6" s="43"/>
    </row>
    <row r="7" spans="1:16" ht="12.45" thickBot="1" x14ac:dyDescent="0.25">
      <c r="A7" s="6" t="s">
        <v>2</v>
      </c>
      <c r="B7" s="7" t="s">
        <v>3</v>
      </c>
      <c r="C7" s="8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  <c r="I7" s="9" t="s">
        <v>10</v>
      </c>
      <c r="J7" s="9" t="s">
        <v>11</v>
      </c>
      <c r="K7" s="9" t="s">
        <v>12</v>
      </c>
      <c r="L7" s="9" t="s">
        <v>13</v>
      </c>
      <c r="M7" s="9" t="s">
        <v>14</v>
      </c>
      <c r="N7" s="9" t="s">
        <v>15</v>
      </c>
      <c r="O7" s="10" t="s">
        <v>16</v>
      </c>
    </row>
    <row r="8" spans="1:16" s="15" customFormat="1" ht="9.1999999999999993" x14ac:dyDescent="0.15">
      <c r="A8" s="11" t="s">
        <v>17</v>
      </c>
      <c r="B8" s="12" t="s">
        <v>18</v>
      </c>
      <c r="C8" s="13">
        <f>+C9+C15+C25+C42+C59</f>
        <v>19735610</v>
      </c>
      <c r="D8" s="13">
        <f t="shared" ref="D8:O8" si="0">+D9+D15+D25+D42+D59</f>
        <v>1629038.012820513</v>
      </c>
      <c r="E8" s="13">
        <f t="shared" si="0"/>
        <v>1629038.012820513</v>
      </c>
      <c r="F8" s="13">
        <f t="shared" si="0"/>
        <v>1629038.012820513</v>
      </c>
      <c r="G8" s="13">
        <f t="shared" si="0"/>
        <v>1629038.012820513</v>
      </c>
      <c r="H8" s="13">
        <f t="shared" si="0"/>
        <v>1629038.012820513</v>
      </c>
      <c r="I8" s="13">
        <f t="shared" si="0"/>
        <v>1629038.012820513</v>
      </c>
      <c r="J8" s="13">
        <f t="shared" si="0"/>
        <v>1629038.012820513</v>
      </c>
      <c r="K8" s="13">
        <f t="shared" si="0"/>
        <v>1629038.012820513</v>
      </c>
      <c r="L8" s="13">
        <f t="shared" si="0"/>
        <v>1629038.012820513</v>
      </c>
      <c r="M8" s="13">
        <f t="shared" si="0"/>
        <v>1629038.012820513</v>
      </c>
      <c r="N8" s="13">
        <f t="shared" si="0"/>
        <v>1629038.012820513</v>
      </c>
      <c r="O8" s="13">
        <f t="shared" si="0"/>
        <v>1716191.858974359</v>
      </c>
      <c r="P8" s="14"/>
    </row>
    <row r="9" spans="1:16" s="20" customFormat="1" ht="9.1999999999999993" x14ac:dyDescent="0.15">
      <c r="A9" s="16" t="s">
        <v>19</v>
      </c>
      <c r="B9" s="17" t="s">
        <v>20</v>
      </c>
      <c r="C9" s="18">
        <f>SUM(C10:C14)</f>
        <v>14317000</v>
      </c>
      <c r="D9" s="18">
        <f t="shared" ref="D9:O9" si="1">SUM(D10:D14)</f>
        <v>1185820.512820513</v>
      </c>
      <c r="E9" s="18">
        <f t="shared" si="1"/>
        <v>1185820.512820513</v>
      </c>
      <c r="F9" s="18">
        <f t="shared" si="1"/>
        <v>1185820.512820513</v>
      </c>
      <c r="G9" s="18">
        <f t="shared" si="1"/>
        <v>1185820.512820513</v>
      </c>
      <c r="H9" s="18">
        <f t="shared" si="1"/>
        <v>1185820.512820513</v>
      </c>
      <c r="I9" s="18">
        <f t="shared" si="1"/>
        <v>1185820.512820513</v>
      </c>
      <c r="J9" s="18">
        <f t="shared" si="1"/>
        <v>1185820.512820513</v>
      </c>
      <c r="K9" s="18">
        <f t="shared" si="1"/>
        <v>1185820.512820513</v>
      </c>
      <c r="L9" s="18">
        <f t="shared" si="1"/>
        <v>1185820.512820513</v>
      </c>
      <c r="M9" s="18">
        <f t="shared" si="1"/>
        <v>1185820.512820513</v>
      </c>
      <c r="N9" s="18">
        <f t="shared" si="1"/>
        <v>1185820.512820513</v>
      </c>
      <c r="O9" s="18">
        <f t="shared" si="1"/>
        <v>1272974.358974359</v>
      </c>
      <c r="P9" s="19"/>
    </row>
    <row r="10" spans="1:16" s="20" customFormat="1" ht="9.1999999999999993" x14ac:dyDescent="0.15">
      <c r="A10" s="21" t="s">
        <v>21</v>
      </c>
      <c r="B10" s="22" t="s">
        <v>22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19"/>
    </row>
    <row r="11" spans="1:16" s="20" customFormat="1" ht="9.1999999999999993" x14ac:dyDescent="0.15">
      <c r="A11" s="21" t="s">
        <v>23</v>
      </c>
      <c r="B11" s="22" t="s">
        <v>24</v>
      </c>
      <c r="C11" s="23">
        <f>+[1]PE!C9</f>
        <v>1133000</v>
      </c>
      <c r="D11" s="23">
        <f>+C11/13</f>
        <v>87153.846153846156</v>
      </c>
      <c r="E11" s="23">
        <f>+D11</f>
        <v>87153.846153846156</v>
      </c>
      <c r="F11" s="23">
        <f t="shared" ref="F11:N11" si="2">+E11</f>
        <v>87153.846153846156</v>
      </c>
      <c r="G11" s="23">
        <f t="shared" si="2"/>
        <v>87153.846153846156</v>
      </c>
      <c r="H11" s="23">
        <f t="shared" si="2"/>
        <v>87153.846153846156</v>
      </c>
      <c r="I11" s="23">
        <f t="shared" si="2"/>
        <v>87153.846153846156</v>
      </c>
      <c r="J11" s="23">
        <f t="shared" si="2"/>
        <v>87153.846153846156</v>
      </c>
      <c r="K11" s="23">
        <f t="shared" si="2"/>
        <v>87153.846153846156</v>
      </c>
      <c r="L11" s="23">
        <f t="shared" si="2"/>
        <v>87153.846153846156</v>
      </c>
      <c r="M11" s="23">
        <f t="shared" si="2"/>
        <v>87153.846153846156</v>
      </c>
      <c r="N11" s="23">
        <f t="shared" si="2"/>
        <v>87153.846153846156</v>
      </c>
      <c r="O11" s="23">
        <f>+N11+N11</f>
        <v>174307.69230769231</v>
      </c>
      <c r="P11" s="19"/>
    </row>
    <row r="12" spans="1:16" s="20" customFormat="1" ht="9.1999999999999993" x14ac:dyDescent="0.15">
      <c r="A12" s="21" t="s">
        <v>25</v>
      </c>
      <c r="B12" s="22" t="s">
        <v>26</v>
      </c>
      <c r="C12" s="23">
        <f>+[1]PE!C10</f>
        <v>0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19"/>
    </row>
    <row r="13" spans="1:16" s="20" customFormat="1" ht="9.1999999999999993" x14ac:dyDescent="0.15">
      <c r="A13" s="21" t="s">
        <v>27</v>
      </c>
      <c r="B13" s="22" t="s">
        <v>28</v>
      </c>
      <c r="C13" s="23">
        <f>+[1]PE!C11</f>
        <v>13184000</v>
      </c>
      <c r="D13" s="23">
        <f>+C13/12</f>
        <v>1098666.6666666667</v>
      </c>
      <c r="E13" s="23">
        <f>+D13</f>
        <v>1098666.6666666667</v>
      </c>
      <c r="F13" s="23">
        <f t="shared" ref="F13:O14" si="3">+E13</f>
        <v>1098666.6666666667</v>
      </c>
      <c r="G13" s="23">
        <f t="shared" si="3"/>
        <v>1098666.6666666667</v>
      </c>
      <c r="H13" s="23">
        <f t="shared" si="3"/>
        <v>1098666.6666666667</v>
      </c>
      <c r="I13" s="23">
        <f t="shared" si="3"/>
        <v>1098666.6666666667</v>
      </c>
      <c r="J13" s="23">
        <f t="shared" si="3"/>
        <v>1098666.6666666667</v>
      </c>
      <c r="K13" s="23">
        <f t="shared" si="3"/>
        <v>1098666.6666666667</v>
      </c>
      <c r="L13" s="23">
        <f t="shared" si="3"/>
        <v>1098666.6666666667</v>
      </c>
      <c r="M13" s="23">
        <f t="shared" si="3"/>
        <v>1098666.6666666667</v>
      </c>
      <c r="N13" s="23">
        <f t="shared" si="3"/>
        <v>1098666.6666666667</v>
      </c>
      <c r="O13" s="23">
        <f t="shared" si="3"/>
        <v>1098666.6666666667</v>
      </c>
      <c r="P13" s="19"/>
    </row>
    <row r="14" spans="1:16" s="20" customFormat="1" ht="9.1999999999999993" x14ac:dyDescent="0.15">
      <c r="A14" s="21" t="s">
        <v>29</v>
      </c>
      <c r="B14" s="22" t="s">
        <v>30</v>
      </c>
      <c r="C14" s="23">
        <f>+[1]PE!C12</f>
        <v>0</v>
      </c>
      <c r="D14" s="23">
        <f>+C14/12</f>
        <v>0</v>
      </c>
      <c r="E14" s="23">
        <f>+D14</f>
        <v>0</v>
      </c>
      <c r="F14" s="23">
        <f t="shared" si="3"/>
        <v>0</v>
      </c>
      <c r="G14" s="23">
        <f t="shared" si="3"/>
        <v>0</v>
      </c>
      <c r="H14" s="23">
        <f t="shared" si="3"/>
        <v>0</v>
      </c>
      <c r="I14" s="23">
        <f t="shared" si="3"/>
        <v>0</v>
      </c>
      <c r="J14" s="23">
        <f t="shared" si="3"/>
        <v>0</v>
      </c>
      <c r="K14" s="23">
        <f t="shared" si="3"/>
        <v>0</v>
      </c>
      <c r="L14" s="23">
        <f t="shared" si="3"/>
        <v>0</v>
      </c>
      <c r="M14" s="23">
        <f t="shared" si="3"/>
        <v>0</v>
      </c>
      <c r="N14" s="23">
        <f t="shared" si="3"/>
        <v>0</v>
      </c>
      <c r="O14" s="23">
        <f t="shared" si="3"/>
        <v>0</v>
      </c>
      <c r="P14" s="19"/>
    </row>
    <row r="15" spans="1:16" s="20" customFormat="1" ht="9.1999999999999993" x14ac:dyDescent="0.15">
      <c r="A15" s="16" t="s">
        <v>31</v>
      </c>
      <c r="B15" s="17" t="s">
        <v>32</v>
      </c>
      <c r="C15" s="18">
        <f t="shared" ref="C15:O15" si="4">SUM(C16:C24)</f>
        <v>702900</v>
      </c>
      <c r="D15" s="18">
        <f t="shared" si="4"/>
        <v>58575</v>
      </c>
      <c r="E15" s="18">
        <f t="shared" si="4"/>
        <v>58575</v>
      </c>
      <c r="F15" s="18">
        <f t="shared" si="4"/>
        <v>58575</v>
      </c>
      <c r="G15" s="18">
        <f t="shared" si="4"/>
        <v>58575</v>
      </c>
      <c r="H15" s="18">
        <f t="shared" si="4"/>
        <v>58575</v>
      </c>
      <c r="I15" s="18">
        <f t="shared" si="4"/>
        <v>58575</v>
      </c>
      <c r="J15" s="18">
        <f t="shared" si="4"/>
        <v>58575</v>
      </c>
      <c r="K15" s="18">
        <f t="shared" si="4"/>
        <v>58575</v>
      </c>
      <c r="L15" s="18">
        <f t="shared" si="4"/>
        <v>58575</v>
      </c>
      <c r="M15" s="18">
        <f t="shared" si="4"/>
        <v>58575</v>
      </c>
      <c r="N15" s="18">
        <f t="shared" si="4"/>
        <v>58575</v>
      </c>
      <c r="O15" s="18">
        <f t="shared" si="4"/>
        <v>58575</v>
      </c>
      <c r="P15" s="19"/>
    </row>
    <row r="16" spans="1:16" s="20" customFormat="1" ht="9.1999999999999993" x14ac:dyDescent="0.15">
      <c r="A16" s="21" t="s">
        <v>33</v>
      </c>
      <c r="B16" s="22" t="s">
        <v>34</v>
      </c>
      <c r="C16" s="23">
        <f>+[1]PE!C14</f>
        <v>0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19"/>
    </row>
    <row r="17" spans="1:16" s="20" customFormat="1" ht="9.1999999999999993" x14ac:dyDescent="0.15">
      <c r="A17" s="21" t="s">
        <v>35</v>
      </c>
      <c r="B17" s="22" t="s">
        <v>36</v>
      </c>
      <c r="C17" s="23">
        <f>+[1]PE!C15</f>
        <v>0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19"/>
    </row>
    <row r="18" spans="1:16" s="20" customFormat="1" ht="9.1999999999999993" x14ac:dyDescent="0.15">
      <c r="A18" s="21" t="s">
        <v>37</v>
      </c>
      <c r="B18" s="22" t="s">
        <v>38</v>
      </c>
      <c r="C18" s="23">
        <f>+[1]PE!C16</f>
        <v>54000</v>
      </c>
      <c r="D18" s="23">
        <f>+C18/12</f>
        <v>4500</v>
      </c>
      <c r="E18" s="23">
        <f>+D18</f>
        <v>4500</v>
      </c>
      <c r="F18" s="23">
        <f t="shared" ref="F18:O18" si="5">+E18</f>
        <v>4500</v>
      </c>
      <c r="G18" s="23">
        <f t="shared" si="5"/>
        <v>4500</v>
      </c>
      <c r="H18" s="23">
        <f t="shared" si="5"/>
        <v>4500</v>
      </c>
      <c r="I18" s="23">
        <f t="shared" si="5"/>
        <v>4500</v>
      </c>
      <c r="J18" s="23">
        <f t="shared" si="5"/>
        <v>4500</v>
      </c>
      <c r="K18" s="23">
        <f t="shared" si="5"/>
        <v>4500</v>
      </c>
      <c r="L18" s="23">
        <f t="shared" si="5"/>
        <v>4500</v>
      </c>
      <c r="M18" s="23">
        <f t="shared" si="5"/>
        <v>4500</v>
      </c>
      <c r="N18" s="23">
        <f t="shared" si="5"/>
        <v>4500</v>
      </c>
      <c r="O18" s="23">
        <f t="shared" si="5"/>
        <v>4500</v>
      </c>
      <c r="P18" s="19"/>
    </row>
    <row r="19" spans="1:16" s="20" customFormat="1" ht="9.1999999999999993" x14ac:dyDescent="0.15">
      <c r="A19" s="21" t="s">
        <v>39</v>
      </c>
      <c r="B19" s="22" t="s">
        <v>40</v>
      </c>
      <c r="C19" s="23">
        <f>+[1]PE!C17</f>
        <v>0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19"/>
    </row>
    <row r="20" spans="1:16" s="20" customFormat="1" ht="9.1999999999999993" x14ac:dyDescent="0.15">
      <c r="A20" s="21" t="s">
        <v>41</v>
      </c>
      <c r="B20" s="22" t="s">
        <v>42</v>
      </c>
      <c r="C20" s="23">
        <f>+[1]PE!C18</f>
        <v>648900</v>
      </c>
      <c r="D20" s="23">
        <f>+C20/12</f>
        <v>54075</v>
      </c>
      <c r="E20" s="23">
        <f>+D20</f>
        <v>54075</v>
      </c>
      <c r="F20" s="23">
        <f t="shared" ref="F20:O20" si="6">+E20</f>
        <v>54075</v>
      </c>
      <c r="G20" s="23">
        <f t="shared" si="6"/>
        <v>54075</v>
      </c>
      <c r="H20" s="23">
        <f t="shared" si="6"/>
        <v>54075</v>
      </c>
      <c r="I20" s="23">
        <f t="shared" si="6"/>
        <v>54075</v>
      </c>
      <c r="J20" s="23">
        <f t="shared" si="6"/>
        <v>54075</v>
      </c>
      <c r="K20" s="23">
        <f t="shared" si="6"/>
        <v>54075</v>
      </c>
      <c r="L20" s="23">
        <f t="shared" si="6"/>
        <v>54075</v>
      </c>
      <c r="M20" s="23">
        <f t="shared" si="6"/>
        <v>54075</v>
      </c>
      <c r="N20" s="23">
        <f t="shared" si="6"/>
        <v>54075</v>
      </c>
      <c r="O20" s="23">
        <f t="shared" si="6"/>
        <v>54075</v>
      </c>
      <c r="P20" s="19"/>
    </row>
    <row r="21" spans="1:16" s="20" customFormat="1" ht="9.1999999999999993" x14ac:dyDescent="0.15">
      <c r="A21" s="21" t="s">
        <v>43</v>
      </c>
      <c r="B21" s="22" t="s">
        <v>44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19"/>
    </row>
    <row r="22" spans="1:16" s="20" customFormat="1" ht="9.1999999999999993" x14ac:dyDescent="0.15">
      <c r="A22" s="21" t="s">
        <v>45</v>
      </c>
      <c r="B22" s="22" t="s">
        <v>46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19"/>
    </row>
    <row r="23" spans="1:16" s="20" customFormat="1" ht="18.350000000000001" x14ac:dyDescent="0.15">
      <c r="A23" s="21" t="s">
        <v>47</v>
      </c>
      <c r="B23" s="22" t="s">
        <v>48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19"/>
    </row>
    <row r="24" spans="1:16" s="20" customFormat="1" ht="18.350000000000001" x14ac:dyDescent="0.15">
      <c r="A24" s="21" t="s">
        <v>49</v>
      </c>
      <c r="B24" s="22" t="s">
        <v>50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19"/>
    </row>
    <row r="25" spans="1:16" s="20" customFormat="1" ht="9.1999999999999993" x14ac:dyDescent="0.15">
      <c r="A25" s="16" t="s">
        <v>51</v>
      </c>
      <c r="B25" s="17" t="s">
        <v>52</v>
      </c>
      <c r="C25" s="18">
        <f>SUM(C26:C40)</f>
        <v>2115710</v>
      </c>
      <c r="D25" s="18">
        <f t="shared" ref="D25:O25" si="7">SUM(D26:D40)</f>
        <v>176309.16666666669</v>
      </c>
      <c r="E25" s="18">
        <f t="shared" si="7"/>
        <v>176309.16666666669</v>
      </c>
      <c r="F25" s="18">
        <f t="shared" si="7"/>
        <v>176309.16666666669</v>
      </c>
      <c r="G25" s="18">
        <f t="shared" si="7"/>
        <v>176309.16666666669</v>
      </c>
      <c r="H25" s="18">
        <f t="shared" si="7"/>
        <v>176309.16666666669</v>
      </c>
      <c r="I25" s="18">
        <f t="shared" si="7"/>
        <v>176309.16666666669</v>
      </c>
      <c r="J25" s="18">
        <f t="shared" si="7"/>
        <v>176309.16666666669</v>
      </c>
      <c r="K25" s="18">
        <f t="shared" si="7"/>
        <v>176309.16666666669</v>
      </c>
      <c r="L25" s="18">
        <f t="shared" si="7"/>
        <v>176309.16666666669</v>
      </c>
      <c r="M25" s="18">
        <f t="shared" si="7"/>
        <v>176309.16666666669</v>
      </c>
      <c r="N25" s="18">
        <f t="shared" si="7"/>
        <v>176309.16666666669</v>
      </c>
      <c r="O25" s="18">
        <f t="shared" si="7"/>
        <v>176309.16666666669</v>
      </c>
      <c r="P25" s="19"/>
    </row>
    <row r="26" spans="1:16" s="20" customFormat="1" ht="9.1999999999999993" x14ac:dyDescent="0.15">
      <c r="A26" s="21" t="s">
        <v>53</v>
      </c>
      <c r="B26" s="22" t="s">
        <v>54</v>
      </c>
      <c r="C26" s="23">
        <f>+[1]PE!C24</f>
        <v>0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19"/>
    </row>
    <row r="27" spans="1:16" s="20" customFormat="1" ht="9.1999999999999993" x14ac:dyDescent="0.15">
      <c r="A27" s="21" t="s">
        <v>55</v>
      </c>
      <c r="B27" s="22" t="s">
        <v>56</v>
      </c>
      <c r="C27" s="23">
        <f>+[1]PE!C25</f>
        <v>0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19"/>
    </row>
    <row r="28" spans="1:16" s="20" customFormat="1" ht="9.1999999999999993" x14ac:dyDescent="0.15">
      <c r="A28" s="21" t="s">
        <v>57</v>
      </c>
      <c r="B28" s="22" t="s">
        <v>58</v>
      </c>
      <c r="C28" s="23">
        <f>+[1]PE!C26</f>
        <v>0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19"/>
    </row>
    <row r="29" spans="1:16" s="20" customFormat="1" ht="9.1999999999999993" x14ac:dyDescent="0.15">
      <c r="A29" s="21" t="s">
        <v>59</v>
      </c>
      <c r="B29" s="22" t="s">
        <v>60</v>
      </c>
      <c r="C29" s="23">
        <f>+[1]PE!C27</f>
        <v>0</v>
      </c>
      <c r="D29" s="23">
        <f>+C29/12</f>
        <v>0</v>
      </c>
      <c r="E29" s="23">
        <f>+D29</f>
        <v>0</v>
      </c>
      <c r="F29" s="23">
        <f t="shared" ref="F29:O31" si="8">+E29</f>
        <v>0</v>
      </c>
      <c r="G29" s="23">
        <f t="shared" si="8"/>
        <v>0</v>
      </c>
      <c r="H29" s="23">
        <f t="shared" si="8"/>
        <v>0</v>
      </c>
      <c r="I29" s="23">
        <f t="shared" si="8"/>
        <v>0</v>
      </c>
      <c r="J29" s="23">
        <f t="shared" si="8"/>
        <v>0</v>
      </c>
      <c r="K29" s="23">
        <f t="shared" si="8"/>
        <v>0</v>
      </c>
      <c r="L29" s="23">
        <f t="shared" si="8"/>
        <v>0</v>
      </c>
      <c r="M29" s="23">
        <f t="shared" si="8"/>
        <v>0</v>
      </c>
      <c r="N29" s="23">
        <f t="shared" si="8"/>
        <v>0</v>
      </c>
      <c r="O29" s="23">
        <f t="shared" si="8"/>
        <v>0</v>
      </c>
      <c r="P29" s="19"/>
    </row>
    <row r="30" spans="1:16" s="20" customFormat="1" ht="9.1999999999999993" x14ac:dyDescent="0.15">
      <c r="A30" s="21" t="s">
        <v>61</v>
      </c>
      <c r="B30" s="22" t="s">
        <v>62</v>
      </c>
      <c r="C30" s="23">
        <f>+[1]PE!C28</f>
        <v>0</v>
      </c>
      <c r="D30" s="23">
        <f>+C30/12</f>
        <v>0</v>
      </c>
      <c r="E30" s="23">
        <f>+D30</f>
        <v>0</v>
      </c>
      <c r="F30" s="23">
        <f t="shared" si="8"/>
        <v>0</v>
      </c>
      <c r="G30" s="23">
        <f t="shared" si="8"/>
        <v>0</v>
      </c>
      <c r="H30" s="23">
        <f t="shared" si="8"/>
        <v>0</v>
      </c>
      <c r="I30" s="23">
        <f t="shared" si="8"/>
        <v>0</v>
      </c>
      <c r="J30" s="23">
        <f t="shared" si="8"/>
        <v>0</v>
      </c>
      <c r="K30" s="23">
        <f t="shared" si="8"/>
        <v>0</v>
      </c>
      <c r="L30" s="23">
        <f t="shared" si="8"/>
        <v>0</v>
      </c>
      <c r="M30" s="23">
        <f t="shared" si="8"/>
        <v>0</v>
      </c>
      <c r="N30" s="23">
        <f t="shared" si="8"/>
        <v>0</v>
      </c>
      <c r="O30" s="23">
        <f t="shared" si="8"/>
        <v>0</v>
      </c>
      <c r="P30" s="19"/>
    </row>
    <row r="31" spans="1:16" s="20" customFormat="1" ht="9.1999999999999993" x14ac:dyDescent="0.15">
      <c r="A31" s="21" t="s">
        <v>63</v>
      </c>
      <c r="B31" s="22" t="s">
        <v>64</v>
      </c>
      <c r="C31" s="23">
        <f>+[1]PE!C29</f>
        <v>2015710</v>
      </c>
      <c r="D31" s="23">
        <f>+C31/12</f>
        <v>167975.83333333334</v>
      </c>
      <c r="E31" s="23">
        <f>+D31</f>
        <v>167975.83333333334</v>
      </c>
      <c r="F31" s="23">
        <f t="shared" si="8"/>
        <v>167975.83333333334</v>
      </c>
      <c r="G31" s="23">
        <f t="shared" si="8"/>
        <v>167975.83333333334</v>
      </c>
      <c r="H31" s="23">
        <f t="shared" si="8"/>
        <v>167975.83333333334</v>
      </c>
      <c r="I31" s="23">
        <f t="shared" si="8"/>
        <v>167975.83333333334</v>
      </c>
      <c r="J31" s="23">
        <f t="shared" si="8"/>
        <v>167975.83333333334</v>
      </c>
      <c r="K31" s="23">
        <f t="shared" si="8"/>
        <v>167975.83333333334</v>
      </c>
      <c r="L31" s="23">
        <f t="shared" si="8"/>
        <v>167975.83333333334</v>
      </c>
      <c r="M31" s="23">
        <f t="shared" si="8"/>
        <v>167975.83333333334</v>
      </c>
      <c r="N31" s="23">
        <f t="shared" si="8"/>
        <v>167975.83333333334</v>
      </c>
      <c r="O31" s="23">
        <f t="shared" si="8"/>
        <v>167975.83333333334</v>
      </c>
      <c r="P31" s="19"/>
    </row>
    <row r="32" spans="1:16" s="20" customFormat="1" ht="9.1999999999999993" x14ac:dyDescent="0.15">
      <c r="A32" s="21" t="s">
        <v>65</v>
      </c>
      <c r="B32" s="22" t="s">
        <v>66</v>
      </c>
      <c r="C32" s="23">
        <f>+[1]PE!C30</f>
        <v>0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19"/>
    </row>
    <row r="33" spans="1:16" s="20" customFormat="1" ht="9.1999999999999993" x14ac:dyDescent="0.15">
      <c r="A33" s="21" t="s">
        <v>67</v>
      </c>
      <c r="B33" s="22" t="s">
        <v>68</v>
      </c>
      <c r="C33" s="23">
        <f>+[1]PE!C31</f>
        <v>0</v>
      </c>
      <c r="D33" s="23">
        <f>+C33/12</f>
        <v>0</v>
      </c>
      <c r="E33" s="23">
        <f>+D33</f>
        <v>0</v>
      </c>
      <c r="F33" s="23">
        <f t="shared" ref="F33:O34" si="9">+E33</f>
        <v>0</v>
      </c>
      <c r="G33" s="23">
        <f t="shared" si="9"/>
        <v>0</v>
      </c>
      <c r="H33" s="23">
        <f t="shared" si="9"/>
        <v>0</v>
      </c>
      <c r="I33" s="23">
        <f t="shared" si="9"/>
        <v>0</v>
      </c>
      <c r="J33" s="23">
        <f t="shared" si="9"/>
        <v>0</v>
      </c>
      <c r="K33" s="23">
        <f t="shared" si="9"/>
        <v>0</v>
      </c>
      <c r="L33" s="23">
        <f t="shared" si="9"/>
        <v>0</v>
      </c>
      <c r="M33" s="23">
        <f t="shared" si="9"/>
        <v>0</v>
      </c>
      <c r="N33" s="23">
        <f t="shared" si="9"/>
        <v>0</v>
      </c>
      <c r="O33" s="23">
        <f t="shared" si="9"/>
        <v>0</v>
      </c>
      <c r="P33" s="19"/>
    </row>
    <row r="34" spans="1:16" s="20" customFormat="1" ht="9.1999999999999993" x14ac:dyDescent="0.15">
      <c r="A34" s="21" t="s">
        <v>69</v>
      </c>
      <c r="B34" s="22" t="s">
        <v>70</v>
      </c>
      <c r="C34" s="23">
        <f>+[1]PE!C32</f>
        <v>0</v>
      </c>
      <c r="D34" s="23">
        <f>+C34/12</f>
        <v>0</v>
      </c>
      <c r="E34" s="23">
        <f>+D34</f>
        <v>0</v>
      </c>
      <c r="F34" s="23">
        <f t="shared" si="9"/>
        <v>0</v>
      </c>
      <c r="G34" s="23">
        <f t="shared" si="9"/>
        <v>0</v>
      </c>
      <c r="H34" s="23">
        <f t="shared" si="9"/>
        <v>0</v>
      </c>
      <c r="I34" s="23">
        <f t="shared" si="9"/>
        <v>0</v>
      </c>
      <c r="J34" s="23">
        <f t="shared" si="9"/>
        <v>0</v>
      </c>
      <c r="K34" s="23">
        <f t="shared" si="9"/>
        <v>0</v>
      </c>
      <c r="L34" s="23">
        <f t="shared" si="9"/>
        <v>0</v>
      </c>
      <c r="M34" s="23">
        <f t="shared" si="9"/>
        <v>0</v>
      </c>
      <c r="N34" s="23">
        <f t="shared" si="9"/>
        <v>0</v>
      </c>
      <c r="O34" s="23">
        <f t="shared" si="9"/>
        <v>0</v>
      </c>
      <c r="P34" s="19"/>
    </row>
    <row r="35" spans="1:16" s="20" customFormat="1" ht="9.1999999999999993" x14ac:dyDescent="0.15">
      <c r="A35" s="21" t="s">
        <v>71</v>
      </c>
      <c r="B35" s="22" t="s">
        <v>72</v>
      </c>
      <c r="C35" s="23">
        <f>+[1]PE!C33</f>
        <v>0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19"/>
    </row>
    <row r="36" spans="1:16" s="20" customFormat="1" ht="9.1999999999999993" x14ac:dyDescent="0.15">
      <c r="A36" s="21" t="s">
        <v>73</v>
      </c>
      <c r="B36" s="22" t="s">
        <v>74</v>
      </c>
      <c r="C36" s="23">
        <f>+[1]PE!C34</f>
        <v>100000</v>
      </c>
      <c r="D36" s="23">
        <f>+C36/12</f>
        <v>8333.3333333333339</v>
      </c>
      <c r="E36" s="23">
        <f>+D36</f>
        <v>8333.3333333333339</v>
      </c>
      <c r="F36" s="23">
        <f t="shared" ref="F36:O36" si="10">+E36</f>
        <v>8333.3333333333339</v>
      </c>
      <c r="G36" s="23">
        <f t="shared" si="10"/>
        <v>8333.3333333333339</v>
      </c>
      <c r="H36" s="23">
        <f t="shared" si="10"/>
        <v>8333.3333333333339</v>
      </c>
      <c r="I36" s="23">
        <f t="shared" si="10"/>
        <v>8333.3333333333339</v>
      </c>
      <c r="J36" s="23">
        <f t="shared" si="10"/>
        <v>8333.3333333333339</v>
      </c>
      <c r="K36" s="23">
        <f t="shared" si="10"/>
        <v>8333.3333333333339</v>
      </c>
      <c r="L36" s="23">
        <f t="shared" si="10"/>
        <v>8333.3333333333339</v>
      </c>
      <c r="M36" s="23">
        <f t="shared" si="10"/>
        <v>8333.3333333333339</v>
      </c>
      <c r="N36" s="23">
        <f t="shared" si="10"/>
        <v>8333.3333333333339</v>
      </c>
      <c r="O36" s="23">
        <f t="shared" si="10"/>
        <v>8333.3333333333339</v>
      </c>
      <c r="P36" s="19"/>
    </row>
    <row r="37" spans="1:16" s="20" customFormat="1" ht="9.1999999999999993" x14ac:dyDescent="0.15">
      <c r="A37" s="21" t="s">
        <v>75</v>
      </c>
      <c r="B37" s="22" t="s">
        <v>76</v>
      </c>
      <c r="C37" s="23">
        <f>+[1]PE!C35</f>
        <v>0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19"/>
    </row>
    <row r="38" spans="1:16" s="20" customFormat="1" ht="9.1999999999999993" x14ac:dyDescent="0.15">
      <c r="A38" s="21" t="s">
        <v>77</v>
      </c>
      <c r="B38" s="22" t="s">
        <v>78</v>
      </c>
      <c r="C38" s="23">
        <f>+[1]PE!C36</f>
        <v>0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19"/>
    </row>
    <row r="39" spans="1:16" s="20" customFormat="1" ht="18.350000000000001" x14ac:dyDescent="0.15">
      <c r="A39" s="21" t="s">
        <v>79</v>
      </c>
      <c r="B39" s="22" t="s">
        <v>80</v>
      </c>
      <c r="C39" s="23">
        <f>+[1]PE!C37</f>
        <v>0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19"/>
    </row>
    <row r="40" spans="1:16" s="20" customFormat="1" ht="9.1999999999999993" x14ac:dyDescent="0.15">
      <c r="A40" s="21" t="s">
        <v>81</v>
      </c>
      <c r="B40" s="22" t="s">
        <v>82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19"/>
    </row>
    <row r="41" spans="1:16" s="20" customFormat="1" ht="9.1999999999999993" x14ac:dyDescent="0.15">
      <c r="A41" s="16">
        <v>1400</v>
      </c>
      <c r="B41" s="25" t="s">
        <v>83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19"/>
    </row>
    <row r="42" spans="1:16" s="20" customFormat="1" ht="9.1999999999999993" x14ac:dyDescent="0.15">
      <c r="A42" s="16" t="s">
        <v>84</v>
      </c>
      <c r="B42" s="25" t="s">
        <v>85</v>
      </c>
      <c r="C42" s="18">
        <f>SUM(C43:C65)</f>
        <v>2600000</v>
      </c>
      <c r="D42" s="18">
        <f t="shared" ref="D42:O42" si="11">SUM(D43:D65)</f>
        <v>208333.33333333334</v>
      </c>
      <c r="E42" s="18">
        <f t="shared" si="11"/>
        <v>208333.33333333334</v>
      </c>
      <c r="F42" s="18">
        <f t="shared" si="11"/>
        <v>208333.33333333334</v>
      </c>
      <c r="G42" s="18">
        <f t="shared" si="11"/>
        <v>208333.33333333334</v>
      </c>
      <c r="H42" s="18">
        <f t="shared" si="11"/>
        <v>208333.33333333334</v>
      </c>
      <c r="I42" s="18">
        <f t="shared" si="11"/>
        <v>208333.33333333334</v>
      </c>
      <c r="J42" s="18">
        <f t="shared" si="11"/>
        <v>208333.33333333334</v>
      </c>
      <c r="K42" s="18">
        <f t="shared" si="11"/>
        <v>208333.33333333334</v>
      </c>
      <c r="L42" s="18">
        <f t="shared" si="11"/>
        <v>208333.33333333334</v>
      </c>
      <c r="M42" s="18">
        <f t="shared" si="11"/>
        <v>208333.33333333334</v>
      </c>
      <c r="N42" s="18">
        <f t="shared" si="11"/>
        <v>208333.33333333334</v>
      </c>
      <c r="O42" s="18">
        <f t="shared" si="11"/>
        <v>208333.33333333334</v>
      </c>
      <c r="P42" s="19"/>
    </row>
    <row r="43" spans="1:16" s="20" customFormat="1" ht="9.1999999999999993" x14ac:dyDescent="0.15">
      <c r="A43" s="21" t="s">
        <v>86</v>
      </c>
      <c r="B43" s="26" t="s">
        <v>87</v>
      </c>
      <c r="C43" s="23">
        <f>+[1]PE!C41</f>
        <v>0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19"/>
    </row>
    <row r="44" spans="1:16" s="20" customFormat="1" ht="9.1999999999999993" x14ac:dyDescent="0.15">
      <c r="A44" s="21" t="s">
        <v>88</v>
      </c>
      <c r="B44" s="22" t="s">
        <v>89</v>
      </c>
      <c r="C44" s="23">
        <f>+[1]PE!C42</f>
        <v>0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19"/>
    </row>
    <row r="45" spans="1:16" s="20" customFormat="1" ht="9.1999999999999993" x14ac:dyDescent="0.15">
      <c r="A45" s="21" t="s">
        <v>90</v>
      </c>
      <c r="B45" s="22" t="s">
        <v>91</v>
      </c>
      <c r="C45" s="23">
        <f>+[1]PE!C43</f>
        <v>0</v>
      </c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19"/>
    </row>
    <row r="46" spans="1:16" s="20" customFormat="1" ht="9.1999999999999993" x14ac:dyDescent="0.15">
      <c r="A46" s="21" t="s">
        <v>92</v>
      </c>
      <c r="B46" s="22" t="s">
        <v>93</v>
      </c>
      <c r="C46" s="23">
        <f>+[1]PE!C44</f>
        <v>2500000</v>
      </c>
      <c r="D46" s="23">
        <f>+C46/12</f>
        <v>208333.33333333334</v>
      </c>
      <c r="E46" s="23">
        <f>+D46</f>
        <v>208333.33333333334</v>
      </c>
      <c r="F46" s="23">
        <f t="shared" ref="F46:O46" si="12">+E46</f>
        <v>208333.33333333334</v>
      </c>
      <c r="G46" s="23">
        <f t="shared" si="12"/>
        <v>208333.33333333334</v>
      </c>
      <c r="H46" s="23">
        <f t="shared" si="12"/>
        <v>208333.33333333334</v>
      </c>
      <c r="I46" s="23">
        <f t="shared" si="12"/>
        <v>208333.33333333334</v>
      </c>
      <c r="J46" s="23">
        <f t="shared" si="12"/>
        <v>208333.33333333334</v>
      </c>
      <c r="K46" s="23">
        <f t="shared" si="12"/>
        <v>208333.33333333334</v>
      </c>
      <c r="L46" s="23">
        <f t="shared" si="12"/>
        <v>208333.33333333334</v>
      </c>
      <c r="M46" s="23">
        <f t="shared" si="12"/>
        <v>208333.33333333334</v>
      </c>
      <c r="N46" s="23">
        <f t="shared" si="12"/>
        <v>208333.33333333334</v>
      </c>
      <c r="O46" s="23">
        <f t="shared" si="12"/>
        <v>208333.33333333334</v>
      </c>
      <c r="P46" s="19"/>
    </row>
    <row r="47" spans="1:16" s="20" customFormat="1" ht="9.1999999999999993" x14ac:dyDescent="0.15">
      <c r="A47" s="21" t="s">
        <v>94</v>
      </c>
      <c r="B47" s="22" t="s">
        <v>95</v>
      </c>
      <c r="C47" s="23">
        <f>+[1]PE!C45</f>
        <v>0</v>
      </c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19"/>
    </row>
    <row r="48" spans="1:16" s="20" customFormat="1" ht="9.1999999999999993" x14ac:dyDescent="0.15">
      <c r="A48" s="21" t="s">
        <v>96</v>
      </c>
      <c r="B48" s="22" t="s">
        <v>97</v>
      </c>
      <c r="C48" s="23">
        <f>+[1]PE!C46</f>
        <v>0</v>
      </c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19"/>
    </row>
    <row r="49" spans="1:16" s="20" customFormat="1" ht="9.1999999999999993" x14ac:dyDescent="0.15">
      <c r="A49" s="21" t="s">
        <v>98</v>
      </c>
      <c r="B49" s="22" t="s">
        <v>99</v>
      </c>
      <c r="C49" s="23">
        <f>+[1]PE!C47</f>
        <v>0</v>
      </c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19"/>
    </row>
    <row r="50" spans="1:16" s="20" customFormat="1" ht="9.1999999999999993" x14ac:dyDescent="0.15">
      <c r="A50" s="21" t="s">
        <v>100</v>
      </c>
      <c r="B50" s="22" t="s">
        <v>101</v>
      </c>
      <c r="C50" s="23">
        <f>+[1]PE!C48</f>
        <v>0</v>
      </c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19"/>
    </row>
    <row r="51" spans="1:16" s="20" customFormat="1" ht="9.1999999999999993" x14ac:dyDescent="0.15">
      <c r="A51" s="21" t="s">
        <v>102</v>
      </c>
      <c r="B51" s="22" t="s">
        <v>103</v>
      </c>
      <c r="C51" s="23">
        <f>+[1]PE!C49</f>
        <v>0</v>
      </c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19"/>
    </row>
    <row r="52" spans="1:16" s="20" customFormat="1" ht="9.1999999999999993" x14ac:dyDescent="0.15">
      <c r="A52" s="21" t="s">
        <v>104</v>
      </c>
      <c r="B52" s="22" t="s">
        <v>105</v>
      </c>
      <c r="C52" s="23">
        <f>+[1]PE!C50</f>
        <v>100000</v>
      </c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19"/>
    </row>
    <row r="53" spans="1:16" s="20" customFormat="1" ht="9.1999999999999993" x14ac:dyDescent="0.15">
      <c r="A53" s="21" t="s">
        <v>106</v>
      </c>
      <c r="B53" s="22" t="s">
        <v>107</v>
      </c>
      <c r="C53" s="23">
        <f>+[1]PE!C51</f>
        <v>0</v>
      </c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19"/>
    </row>
    <row r="54" spans="1:16" s="20" customFormat="1" ht="9.1999999999999993" x14ac:dyDescent="0.15">
      <c r="A54" s="21" t="s">
        <v>108</v>
      </c>
      <c r="B54" s="22" t="s">
        <v>109</v>
      </c>
      <c r="C54" s="23">
        <f>+[1]PE!C52</f>
        <v>0</v>
      </c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19"/>
    </row>
    <row r="55" spans="1:16" s="20" customFormat="1" ht="9.1999999999999993" x14ac:dyDescent="0.15">
      <c r="A55" s="21" t="s">
        <v>110</v>
      </c>
      <c r="B55" s="22" t="s">
        <v>111</v>
      </c>
      <c r="C55" s="23">
        <f>+[1]PE!C53</f>
        <v>0</v>
      </c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19"/>
    </row>
    <row r="56" spans="1:16" s="20" customFormat="1" ht="9.1999999999999993" x14ac:dyDescent="0.15">
      <c r="A56" s="21" t="s">
        <v>112</v>
      </c>
      <c r="B56" s="22" t="s">
        <v>85</v>
      </c>
      <c r="C56" s="23">
        <f>+[1]PE!C54</f>
        <v>0</v>
      </c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19"/>
    </row>
    <row r="57" spans="1:16" s="20" customFormat="1" ht="9.1999999999999993" x14ac:dyDescent="0.15">
      <c r="A57" s="21" t="s">
        <v>113</v>
      </c>
      <c r="B57" s="22" t="s">
        <v>114</v>
      </c>
      <c r="C57" s="23">
        <f>+[1]PE!C55</f>
        <v>0</v>
      </c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19"/>
    </row>
    <row r="58" spans="1:16" s="20" customFormat="1" ht="9.1999999999999993" x14ac:dyDescent="0.15">
      <c r="A58" s="21" t="s">
        <v>115</v>
      </c>
      <c r="B58" s="22" t="s">
        <v>116</v>
      </c>
      <c r="C58" s="23">
        <f>+[1]PE!C56</f>
        <v>0</v>
      </c>
      <c r="D58" s="23">
        <f>+C58/12</f>
        <v>0</v>
      </c>
      <c r="E58" s="23">
        <f>+D58</f>
        <v>0</v>
      </c>
      <c r="F58" s="23">
        <f t="shared" ref="F58:O58" si="13">+E58</f>
        <v>0</v>
      </c>
      <c r="G58" s="23">
        <f t="shared" si="13"/>
        <v>0</v>
      </c>
      <c r="H58" s="23">
        <f t="shared" si="13"/>
        <v>0</v>
      </c>
      <c r="I58" s="23">
        <f t="shared" si="13"/>
        <v>0</v>
      </c>
      <c r="J58" s="23">
        <f t="shared" si="13"/>
        <v>0</v>
      </c>
      <c r="K58" s="23">
        <f t="shared" si="13"/>
        <v>0</v>
      </c>
      <c r="L58" s="23">
        <f t="shared" si="13"/>
        <v>0</v>
      </c>
      <c r="M58" s="23">
        <f t="shared" si="13"/>
        <v>0</v>
      </c>
      <c r="N58" s="23">
        <f t="shared" si="13"/>
        <v>0</v>
      </c>
      <c r="O58" s="23">
        <f t="shared" si="13"/>
        <v>0</v>
      </c>
      <c r="P58" s="19"/>
    </row>
    <row r="59" spans="1:16" s="20" customFormat="1" ht="9.1999999999999993" x14ac:dyDescent="0.15">
      <c r="A59" s="16" t="s">
        <v>117</v>
      </c>
      <c r="B59" s="17" t="s">
        <v>118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9"/>
    </row>
    <row r="60" spans="1:16" s="20" customFormat="1" ht="9.1999999999999993" x14ac:dyDescent="0.15">
      <c r="A60" s="21" t="s">
        <v>119</v>
      </c>
      <c r="B60" s="22" t="s">
        <v>120</v>
      </c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19"/>
    </row>
    <row r="61" spans="1:16" s="20" customFormat="1" ht="9.1999999999999993" x14ac:dyDescent="0.15">
      <c r="A61" s="21" t="s">
        <v>121</v>
      </c>
      <c r="B61" s="22" t="s">
        <v>122</v>
      </c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19"/>
    </row>
    <row r="62" spans="1:16" s="20" customFormat="1" ht="9.1999999999999993" x14ac:dyDescent="0.15">
      <c r="A62" s="21" t="s">
        <v>123</v>
      </c>
      <c r="B62" s="22" t="s">
        <v>124</v>
      </c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19"/>
    </row>
    <row r="63" spans="1:16" s="20" customFormat="1" ht="9.1999999999999993" x14ac:dyDescent="0.15">
      <c r="A63" s="16" t="s">
        <v>125</v>
      </c>
      <c r="B63" s="17" t="s">
        <v>126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19"/>
    </row>
    <row r="64" spans="1:16" s="20" customFormat="1" ht="9.1999999999999993" x14ac:dyDescent="0.15">
      <c r="A64" s="21" t="s">
        <v>127</v>
      </c>
      <c r="B64" s="22" t="s">
        <v>128</v>
      </c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19"/>
    </row>
    <row r="65" spans="1:16" s="20" customFormat="1" ht="9.1999999999999993" x14ac:dyDescent="0.15">
      <c r="A65" s="21" t="s">
        <v>129</v>
      </c>
      <c r="B65" s="22" t="s">
        <v>130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19"/>
    </row>
    <row r="66" spans="1:16" s="20" customFormat="1" ht="9.1999999999999993" x14ac:dyDescent="0.15">
      <c r="A66" s="11" t="s">
        <v>131</v>
      </c>
      <c r="B66" s="12" t="s">
        <v>132</v>
      </c>
      <c r="C66" s="13">
        <f>+C67+C84+C94+C111+C130+C146+C152+C163+C170</f>
        <v>4494065.4000000004</v>
      </c>
      <c r="D66" s="13">
        <f t="shared" ref="D66:O66" si="14">+D67+D84+D94+D111+D130+D146+D152+D163+D170</f>
        <v>370338.78333333333</v>
      </c>
      <c r="E66" s="13">
        <f t="shared" si="14"/>
        <v>370338.78333333333</v>
      </c>
      <c r="F66" s="13">
        <f t="shared" si="14"/>
        <v>370338.78333333333</v>
      </c>
      <c r="G66" s="13">
        <f t="shared" si="14"/>
        <v>370338.78333333333</v>
      </c>
      <c r="H66" s="13">
        <f t="shared" si="14"/>
        <v>370338.78333333333</v>
      </c>
      <c r="I66" s="13">
        <f t="shared" si="14"/>
        <v>370338.78333333333</v>
      </c>
      <c r="J66" s="13">
        <f t="shared" si="14"/>
        <v>370338.78333333333</v>
      </c>
      <c r="K66" s="13">
        <f t="shared" si="14"/>
        <v>370338.78333333333</v>
      </c>
      <c r="L66" s="13">
        <f t="shared" si="14"/>
        <v>370338.78333333333</v>
      </c>
      <c r="M66" s="13">
        <f t="shared" si="14"/>
        <v>370338.78333333333</v>
      </c>
      <c r="N66" s="13">
        <f t="shared" si="14"/>
        <v>370338.78333333333</v>
      </c>
      <c r="O66" s="13">
        <f t="shared" si="14"/>
        <v>370338.78333333333</v>
      </c>
      <c r="P66" s="19"/>
    </row>
    <row r="67" spans="1:16" s="20" customFormat="1" ht="18.350000000000001" x14ac:dyDescent="0.15">
      <c r="A67" s="16" t="s">
        <v>133</v>
      </c>
      <c r="B67" s="17" t="s">
        <v>134</v>
      </c>
      <c r="C67" s="18">
        <f>SUM(C68:C83)</f>
        <v>618065.4</v>
      </c>
      <c r="D67" s="18">
        <f t="shared" ref="D67:O67" si="15">SUM(D68:D83)</f>
        <v>47338.783333333333</v>
      </c>
      <c r="E67" s="18">
        <f t="shared" si="15"/>
        <v>47338.783333333333</v>
      </c>
      <c r="F67" s="18">
        <f t="shared" si="15"/>
        <v>47338.783333333333</v>
      </c>
      <c r="G67" s="18">
        <f t="shared" si="15"/>
        <v>47338.783333333333</v>
      </c>
      <c r="H67" s="18">
        <f t="shared" si="15"/>
        <v>47338.783333333333</v>
      </c>
      <c r="I67" s="18">
        <f t="shared" si="15"/>
        <v>47338.783333333333</v>
      </c>
      <c r="J67" s="18">
        <f t="shared" si="15"/>
        <v>47338.783333333333</v>
      </c>
      <c r="K67" s="18">
        <f t="shared" si="15"/>
        <v>47338.783333333333</v>
      </c>
      <c r="L67" s="18">
        <f t="shared" si="15"/>
        <v>47338.783333333333</v>
      </c>
      <c r="M67" s="18">
        <f t="shared" si="15"/>
        <v>47338.783333333333</v>
      </c>
      <c r="N67" s="18">
        <f t="shared" si="15"/>
        <v>47338.783333333333</v>
      </c>
      <c r="O67" s="18">
        <f t="shared" si="15"/>
        <v>47338.783333333333</v>
      </c>
      <c r="P67" s="19"/>
    </row>
    <row r="68" spans="1:16" s="20" customFormat="1" ht="9.1999999999999993" x14ac:dyDescent="0.15">
      <c r="A68" s="21" t="s">
        <v>135</v>
      </c>
      <c r="B68" s="22" t="s">
        <v>136</v>
      </c>
      <c r="C68" s="23">
        <f>+[1]PE!C66</f>
        <v>0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19"/>
    </row>
    <row r="69" spans="1:16" s="20" customFormat="1" ht="9.1999999999999993" x14ac:dyDescent="0.15">
      <c r="A69" s="21" t="s">
        <v>137</v>
      </c>
      <c r="B69" s="22" t="s">
        <v>138</v>
      </c>
      <c r="C69" s="23">
        <f>+[1]PE!C67</f>
        <v>308065.40000000002</v>
      </c>
      <c r="D69" s="23">
        <f>+C69/12</f>
        <v>25672.116666666669</v>
      </c>
      <c r="E69" s="23">
        <f>+D69</f>
        <v>25672.116666666669</v>
      </c>
      <c r="F69" s="23">
        <f t="shared" ref="F69:O69" si="16">+E69</f>
        <v>25672.116666666669</v>
      </c>
      <c r="G69" s="23">
        <f t="shared" si="16"/>
        <v>25672.116666666669</v>
      </c>
      <c r="H69" s="23">
        <f t="shared" si="16"/>
        <v>25672.116666666669</v>
      </c>
      <c r="I69" s="23">
        <f t="shared" si="16"/>
        <v>25672.116666666669</v>
      </c>
      <c r="J69" s="23">
        <f t="shared" si="16"/>
        <v>25672.116666666669</v>
      </c>
      <c r="K69" s="23">
        <f t="shared" si="16"/>
        <v>25672.116666666669</v>
      </c>
      <c r="L69" s="23">
        <f t="shared" si="16"/>
        <v>25672.116666666669</v>
      </c>
      <c r="M69" s="23">
        <f t="shared" si="16"/>
        <v>25672.116666666669</v>
      </c>
      <c r="N69" s="23">
        <f t="shared" si="16"/>
        <v>25672.116666666669</v>
      </c>
      <c r="O69" s="23">
        <f t="shared" si="16"/>
        <v>25672.116666666669</v>
      </c>
      <c r="P69" s="19"/>
    </row>
    <row r="70" spans="1:16" s="20" customFormat="1" ht="9.1999999999999993" x14ac:dyDescent="0.15">
      <c r="A70" s="21" t="s">
        <v>139</v>
      </c>
      <c r="B70" s="22" t="s">
        <v>140</v>
      </c>
      <c r="C70" s="23">
        <f>+[1]PE!C68</f>
        <v>0</v>
      </c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19"/>
    </row>
    <row r="71" spans="1:16" s="20" customFormat="1" ht="9.1999999999999993" x14ac:dyDescent="0.15">
      <c r="A71" s="21" t="s">
        <v>141</v>
      </c>
      <c r="B71" s="22" t="s">
        <v>142</v>
      </c>
      <c r="C71" s="23">
        <f>+[1]PE!C69</f>
        <v>70000</v>
      </c>
      <c r="D71" s="23">
        <f>+C71/12</f>
        <v>5833.333333333333</v>
      </c>
      <c r="E71" s="23">
        <f>+D71</f>
        <v>5833.333333333333</v>
      </c>
      <c r="F71" s="23">
        <f t="shared" ref="F71:O71" si="17">+E71</f>
        <v>5833.333333333333</v>
      </c>
      <c r="G71" s="23">
        <f t="shared" si="17"/>
        <v>5833.333333333333</v>
      </c>
      <c r="H71" s="23">
        <f t="shared" si="17"/>
        <v>5833.333333333333</v>
      </c>
      <c r="I71" s="23">
        <f t="shared" si="17"/>
        <v>5833.333333333333</v>
      </c>
      <c r="J71" s="23">
        <f t="shared" si="17"/>
        <v>5833.333333333333</v>
      </c>
      <c r="K71" s="23">
        <f t="shared" si="17"/>
        <v>5833.333333333333</v>
      </c>
      <c r="L71" s="23">
        <f t="shared" si="17"/>
        <v>5833.333333333333</v>
      </c>
      <c r="M71" s="23">
        <f t="shared" si="17"/>
        <v>5833.333333333333</v>
      </c>
      <c r="N71" s="23">
        <f t="shared" si="17"/>
        <v>5833.333333333333</v>
      </c>
      <c r="O71" s="23">
        <f t="shared" si="17"/>
        <v>5833.333333333333</v>
      </c>
      <c r="P71" s="19"/>
    </row>
    <row r="72" spans="1:16" s="20" customFormat="1" ht="9.1999999999999993" x14ac:dyDescent="0.15">
      <c r="A72" s="21" t="s">
        <v>143</v>
      </c>
      <c r="B72" s="22" t="s">
        <v>144</v>
      </c>
      <c r="C72" s="23">
        <f>+[1]PE!C70</f>
        <v>0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19"/>
    </row>
    <row r="73" spans="1:16" s="20" customFormat="1" ht="9.1999999999999993" x14ac:dyDescent="0.15">
      <c r="A73" s="21" t="s">
        <v>145</v>
      </c>
      <c r="B73" s="22" t="s">
        <v>146</v>
      </c>
      <c r="C73" s="23">
        <f>+[1]PE!C71</f>
        <v>0</v>
      </c>
      <c r="D73" s="23">
        <f>+C73/12</f>
        <v>0</v>
      </c>
      <c r="E73" s="23">
        <f>+D73</f>
        <v>0</v>
      </c>
      <c r="F73" s="23">
        <f t="shared" ref="F73:O73" si="18">+E73</f>
        <v>0</v>
      </c>
      <c r="G73" s="23">
        <f t="shared" si="18"/>
        <v>0</v>
      </c>
      <c r="H73" s="23">
        <f t="shared" si="18"/>
        <v>0</v>
      </c>
      <c r="I73" s="23">
        <f t="shared" si="18"/>
        <v>0</v>
      </c>
      <c r="J73" s="23">
        <f t="shared" si="18"/>
        <v>0</v>
      </c>
      <c r="K73" s="23">
        <f t="shared" si="18"/>
        <v>0</v>
      </c>
      <c r="L73" s="23">
        <f t="shared" si="18"/>
        <v>0</v>
      </c>
      <c r="M73" s="23">
        <f t="shared" si="18"/>
        <v>0</v>
      </c>
      <c r="N73" s="23">
        <f t="shared" si="18"/>
        <v>0</v>
      </c>
      <c r="O73" s="23">
        <f t="shared" si="18"/>
        <v>0</v>
      </c>
      <c r="P73" s="19"/>
    </row>
    <row r="74" spans="1:16" s="20" customFormat="1" ht="18.350000000000001" x14ac:dyDescent="0.15">
      <c r="A74" s="21" t="s">
        <v>147</v>
      </c>
      <c r="B74" s="22" t="s">
        <v>148</v>
      </c>
      <c r="C74" s="23">
        <f>+[1]PE!C72</f>
        <v>0</v>
      </c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19"/>
    </row>
    <row r="75" spans="1:16" s="20" customFormat="1" ht="18.350000000000001" x14ac:dyDescent="0.15">
      <c r="A75" s="21" t="s">
        <v>149</v>
      </c>
      <c r="B75" s="22" t="s">
        <v>150</v>
      </c>
      <c r="C75" s="23">
        <f>+[1]PE!C73</f>
        <v>70000</v>
      </c>
      <c r="D75" s="23">
        <f>+C75/12</f>
        <v>5833.333333333333</v>
      </c>
      <c r="E75" s="23">
        <f>+D75</f>
        <v>5833.333333333333</v>
      </c>
      <c r="F75" s="23">
        <f t="shared" ref="F75:O75" si="19">+E75</f>
        <v>5833.333333333333</v>
      </c>
      <c r="G75" s="23">
        <f t="shared" si="19"/>
        <v>5833.333333333333</v>
      </c>
      <c r="H75" s="23">
        <f t="shared" si="19"/>
        <v>5833.333333333333</v>
      </c>
      <c r="I75" s="23">
        <f t="shared" si="19"/>
        <v>5833.333333333333</v>
      </c>
      <c r="J75" s="23">
        <f t="shared" si="19"/>
        <v>5833.333333333333</v>
      </c>
      <c r="K75" s="23">
        <f t="shared" si="19"/>
        <v>5833.333333333333</v>
      </c>
      <c r="L75" s="23">
        <f t="shared" si="19"/>
        <v>5833.333333333333</v>
      </c>
      <c r="M75" s="23">
        <f t="shared" si="19"/>
        <v>5833.333333333333</v>
      </c>
      <c r="N75" s="23">
        <f t="shared" si="19"/>
        <v>5833.333333333333</v>
      </c>
      <c r="O75" s="23">
        <f t="shared" si="19"/>
        <v>5833.333333333333</v>
      </c>
      <c r="P75" s="19"/>
    </row>
    <row r="76" spans="1:16" s="20" customFormat="1" ht="9.1999999999999993" x14ac:dyDescent="0.15">
      <c r="A76" s="21" t="s">
        <v>151</v>
      </c>
      <c r="B76" s="22" t="s">
        <v>152</v>
      </c>
      <c r="C76" s="23">
        <f>+[1]PE!C74</f>
        <v>0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19"/>
    </row>
    <row r="77" spans="1:16" s="20" customFormat="1" ht="9.1999999999999993" x14ac:dyDescent="0.15">
      <c r="A77" s="21" t="s">
        <v>153</v>
      </c>
      <c r="B77" s="22" t="s">
        <v>154</v>
      </c>
      <c r="C77" s="23">
        <f>+[1]PE!C75</f>
        <v>100000</v>
      </c>
      <c r="D77" s="23">
        <f>+C77/12</f>
        <v>8333.3333333333339</v>
      </c>
      <c r="E77" s="23">
        <f>+D77</f>
        <v>8333.3333333333339</v>
      </c>
      <c r="F77" s="23">
        <f t="shared" ref="F77:O77" si="20">+E77</f>
        <v>8333.3333333333339</v>
      </c>
      <c r="G77" s="23">
        <f t="shared" si="20"/>
        <v>8333.3333333333339</v>
      </c>
      <c r="H77" s="23">
        <f t="shared" si="20"/>
        <v>8333.3333333333339</v>
      </c>
      <c r="I77" s="23">
        <f t="shared" si="20"/>
        <v>8333.3333333333339</v>
      </c>
      <c r="J77" s="23">
        <f t="shared" si="20"/>
        <v>8333.3333333333339</v>
      </c>
      <c r="K77" s="23">
        <f t="shared" si="20"/>
        <v>8333.3333333333339</v>
      </c>
      <c r="L77" s="23">
        <f t="shared" si="20"/>
        <v>8333.3333333333339</v>
      </c>
      <c r="M77" s="23">
        <f t="shared" si="20"/>
        <v>8333.3333333333339</v>
      </c>
      <c r="N77" s="23">
        <f t="shared" si="20"/>
        <v>8333.3333333333339</v>
      </c>
      <c r="O77" s="23">
        <f t="shared" si="20"/>
        <v>8333.3333333333339</v>
      </c>
      <c r="P77" s="19"/>
    </row>
    <row r="78" spans="1:16" s="20" customFormat="1" ht="9.1999999999999993" x14ac:dyDescent="0.15">
      <c r="A78" s="21" t="s">
        <v>155</v>
      </c>
      <c r="B78" s="22" t="s">
        <v>156</v>
      </c>
      <c r="C78" s="23">
        <f>+[1]PE!C76</f>
        <v>0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19"/>
    </row>
    <row r="79" spans="1:16" s="20" customFormat="1" ht="9.1999999999999993" x14ac:dyDescent="0.15">
      <c r="A79" s="21" t="s">
        <v>157</v>
      </c>
      <c r="B79" s="22" t="s">
        <v>158</v>
      </c>
      <c r="C79" s="23">
        <f>+[1]PE!C77</f>
        <v>20000</v>
      </c>
      <c r="D79" s="23">
        <f>+C79/12</f>
        <v>1666.6666666666667</v>
      </c>
      <c r="E79" s="23">
        <f>+D79</f>
        <v>1666.6666666666667</v>
      </c>
      <c r="F79" s="23">
        <f t="shared" ref="F79:O79" si="21">+E79</f>
        <v>1666.6666666666667</v>
      </c>
      <c r="G79" s="23">
        <f t="shared" si="21"/>
        <v>1666.6666666666667</v>
      </c>
      <c r="H79" s="23">
        <f t="shared" si="21"/>
        <v>1666.6666666666667</v>
      </c>
      <c r="I79" s="23">
        <f t="shared" si="21"/>
        <v>1666.6666666666667</v>
      </c>
      <c r="J79" s="23">
        <f t="shared" si="21"/>
        <v>1666.6666666666667</v>
      </c>
      <c r="K79" s="23">
        <f t="shared" si="21"/>
        <v>1666.6666666666667</v>
      </c>
      <c r="L79" s="23">
        <f t="shared" si="21"/>
        <v>1666.6666666666667</v>
      </c>
      <c r="M79" s="23">
        <f t="shared" si="21"/>
        <v>1666.6666666666667</v>
      </c>
      <c r="N79" s="23">
        <f t="shared" si="21"/>
        <v>1666.6666666666667</v>
      </c>
      <c r="O79" s="23">
        <f t="shared" si="21"/>
        <v>1666.6666666666667</v>
      </c>
      <c r="P79" s="19"/>
    </row>
    <row r="80" spans="1:16" s="20" customFormat="1" ht="9.1999999999999993" x14ac:dyDescent="0.15">
      <c r="A80" s="21" t="s">
        <v>159</v>
      </c>
      <c r="B80" s="22" t="s">
        <v>160</v>
      </c>
      <c r="C80" s="23">
        <f>+[1]PE!C78</f>
        <v>0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19"/>
    </row>
    <row r="81" spans="1:16" s="20" customFormat="1" ht="9.1999999999999993" x14ac:dyDescent="0.15">
      <c r="A81" s="21" t="s">
        <v>161</v>
      </c>
      <c r="B81" s="22" t="s">
        <v>162</v>
      </c>
      <c r="C81" s="23">
        <f>+[1]PE!C79</f>
        <v>0</v>
      </c>
      <c r="D81" s="23">
        <f>+C81/12</f>
        <v>0</v>
      </c>
      <c r="E81" s="23">
        <f>+D81</f>
        <v>0</v>
      </c>
      <c r="F81" s="23">
        <f t="shared" ref="F81:O81" si="22">+E81</f>
        <v>0</v>
      </c>
      <c r="G81" s="23">
        <f t="shared" si="22"/>
        <v>0</v>
      </c>
      <c r="H81" s="23">
        <f t="shared" si="22"/>
        <v>0</v>
      </c>
      <c r="I81" s="23">
        <f t="shared" si="22"/>
        <v>0</v>
      </c>
      <c r="J81" s="23">
        <f t="shared" si="22"/>
        <v>0</v>
      </c>
      <c r="K81" s="23">
        <f t="shared" si="22"/>
        <v>0</v>
      </c>
      <c r="L81" s="23">
        <f t="shared" si="22"/>
        <v>0</v>
      </c>
      <c r="M81" s="23">
        <f t="shared" si="22"/>
        <v>0</v>
      </c>
      <c r="N81" s="23">
        <f t="shared" si="22"/>
        <v>0</v>
      </c>
      <c r="O81" s="23">
        <f t="shared" si="22"/>
        <v>0</v>
      </c>
      <c r="P81" s="19"/>
    </row>
    <row r="82" spans="1:16" s="20" customFormat="1" ht="9.1999999999999993" x14ac:dyDescent="0.15">
      <c r="A82" s="21" t="s">
        <v>163</v>
      </c>
      <c r="B82" s="22" t="s">
        <v>164</v>
      </c>
      <c r="C82" s="23">
        <f>+[1]PE!C80</f>
        <v>50000</v>
      </c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19"/>
    </row>
    <row r="83" spans="1:16" s="20" customFormat="1" ht="9.1999999999999993" x14ac:dyDescent="0.15">
      <c r="A83" s="21" t="s">
        <v>165</v>
      </c>
      <c r="B83" s="22" t="s">
        <v>166</v>
      </c>
      <c r="C83" s="23">
        <f>+[1]PE!C81</f>
        <v>0</v>
      </c>
      <c r="D83" s="23">
        <f>+C83/12</f>
        <v>0</v>
      </c>
      <c r="E83" s="23">
        <f>+D83</f>
        <v>0</v>
      </c>
      <c r="F83" s="23">
        <f t="shared" ref="F83:O83" si="23">+E83</f>
        <v>0</v>
      </c>
      <c r="G83" s="23">
        <f t="shared" si="23"/>
        <v>0</v>
      </c>
      <c r="H83" s="23">
        <f t="shared" si="23"/>
        <v>0</v>
      </c>
      <c r="I83" s="23">
        <f t="shared" si="23"/>
        <v>0</v>
      </c>
      <c r="J83" s="23">
        <f t="shared" si="23"/>
        <v>0</v>
      </c>
      <c r="K83" s="23">
        <f t="shared" si="23"/>
        <v>0</v>
      </c>
      <c r="L83" s="23">
        <f t="shared" si="23"/>
        <v>0</v>
      </c>
      <c r="M83" s="23">
        <f t="shared" si="23"/>
        <v>0</v>
      </c>
      <c r="N83" s="23">
        <f t="shared" si="23"/>
        <v>0</v>
      </c>
      <c r="O83" s="23">
        <f t="shared" si="23"/>
        <v>0</v>
      </c>
      <c r="P83" s="19"/>
    </row>
    <row r="84" spans="1:16" s="20" customFormat="1" ht="9.1999999999999993" x14ac:dyDescent="0.15">
      <c r="A84" s="16" t="s">
        <v>167</v>
      </c>
      <c r="B84" s="17" t="s">
        <v>168</v>
      </c>
      <c r="C84" s="18">
        <f>SUM(C85:C93)</f>
        <v>150000</v>
      </c>
      <c r="D84" s="18">
        <f t="shared" ref="D84:O84" si="24">SUM(D85:D93)</f>
        <v>12500</v>
      </c>
      <c r="E84" s="18">
        <f t="shared" si="24"/>
        <v>12500</v>
      </c>
      <c r="F84" s="18">
        <f t="shared" si="24"/>
        <v>12500</v>
      </c>
      <c r="G84" s="18">
        <f t="shared" si="24"/>
        <v>12500</v>
      </c>
      <c r="H84" s="18">
        <f t="shared" si="24"/>
        <v>12500</v>
      </c>
      <c r="I84" s="18">
        <f t="shared" si="24"/>
        <v>12500</v>
      </c>
      <c r="J84" s="18">
        <f t="shared" si="24"/>
        <v>12500</v>
      </c>
      <c r="K84" s="18">
        <f t="shared" si="24"/>
        <v>12500</v>
      </c>
      <c r="L84" s="18">
        <f t="shared" si="24"/>
        <v>12500</v>
      </c>
      <c r="M84" s="18">
        <f t="shared" si="24"/>
        <v>12500</v>
      </c>
      <c r="N84" s="18">
        <f t="shared" si="24"/>
        <v>12500</v>
      </c>
      <c r="O84" s="18">
        <f t="shared" si="24"/>
        <v>12500</v>
      </c>
      <c r="P84" s="19"/>
    </row>
    <row r="85" spans="1:16" s="20" customFormat="1" ht="9.1999999999999993" x14ac:dyDescent="0.15">
      <c r="A85" s="21" t="s">
        <v>169</v>
      </c>
      <c r="B85" s="22" t="s">
        <v>170</v>
      </c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19"/>
    </row>
    <row r="86" spans="1:16" s="20" customFormat="1" ht="9.1999999999999993" x14ac:dyDescent="0.15">
      <c r="A86" s="21" t="s">
        <v>171</v>
      </c>
      <c r="B86" s="22" t="s">
        <v>172</v>
      </c>
      <c r="C86" s="23">
        <f>+[1]PE!C84</f>
        <v>150000</v>
      </c>
      <c r="D86" s="23">
        <f>+C86/12</f>
        <v>12500</v>
      </c>
      <c r="E86" s="23">
        <f>+D86</f>
        <v>12500</v>
      </c>
      <c r="F86" s="23">
        <f t="shared" ref="F86:O89" si="25">+E86</f>
        <v>12500</v>
      </c>
      <c r="G86" s="23">
        <f t="shared" si="25"/>
        <v>12500</v>
      </c>
      <c r="H86" s="23">
        <f t="shared" si="25"/>
        <v>12500</v>
      </c>
      <c r="I86" s="23">
        <f t="shared" si="25"/>
        <v>12500</v>
      </c>
      <c r="J86" s="23">
        <f t="shared" si="25"/>
        <v>12500</v>
      </c>
      <c r="K86" s="23">
        <f t="shared" si="25"/>
        <v>12500</v>
      </c>
      <c r="L86" s="23">
        <f t="shared" si="25"/>
        <v>12500</v>
      </c>
      <c r="M86" s="23">
        <f t="shared" si="25"/>
        <v>12500</v>
      </c>
      <c r="N86" s="23">
        <f t="shared" si="25"/>
        <v>12500</v>
      </c>
      <c r="O86" s="23">
        <f t="shared" si="25"/>
        <v>12500</v>
      </c>
      <c r="P86" s="19"/>
    </row>
    <row r="87" spans="1:16" s="20" customFormat="1" ht="9.1999999999999993" x14ac:dyDescent="0.15">
      <c r="A87" s="21" t="s">
        <v>173</v>
      </c>
      <c r="B87" s="22" t="s">
        <v>174</v>
      </c>
      <c r="C87" s="23">
        <f>+[1]PE!C85</f>
        <v>0</v>
      </c>
      <c r="D87" s="23">
        <f>+C87/12</f>
        <v>0</v>
      </c>
      <c r="E87" s="23">
        <f>+D87</f>
        <v>0</v>
      </c>
      <c r="F87" s="23">
        <f t="shared" si="25"/>
        <v>0</v>
      </c>
      <c r="G87" s="23">
        <f t="shared" si="25"/>
        <v>0</v>
      </c>
      <c r="H87" s="23">
        <f t="shared" si="25"/>
        <v>0</v>
      </c>
      <c r="I87" s="23">
        <f t="shared" si="25"/>
        <v>0</v>
      </c>
      <c r="J87" s="23">
        <f t="shared" si="25"/>
        <v>0</v>
      </c>
      <c r="K87" s="23">
        <f t="shared" si="25"/>
        <v>0</v>
      </c>
      <c r="L87" s="23">
        <f t="shared" si="25"/>
        <v>0</v>
      </c>
      <c r="M87" s="23">
        <f t="shared" si="25"/>
        <v>0</v>
      </c>
      <c r="N87" s="23">
        <f t="shared" si="25"/>
        <v>0</v>
      </c>
      <c r="O87" s="23">
        <f t="shared" si="25"/>
        <v>0</v>
      </c>
      <c r="P87" s="19"/>
    </row>
    <row r="88" spans="1:16" s="20" customFormat="1" ht="9.1999999999999993" x14ac:dyDescent="0.15">
      <c r="A88" s="21" t="s">
        <v>175</v>
      </c>
      <c r="B88" s="22" t="s">
        <v>176</v>
      </c>
      <c r="C88" s="23">
        <f>+[1]PE!C86</f>
        <v>0</v>
      </c>
      <c r="D88" s="23">
        <f>+C88/12</f>
        <v>0</v>
      </c>
      <c r="E88" s="23">
        <f>+D88</f>
        <v>0</v>
      </c>
      <c r="F88" s="23">
        <f t="shared" si="25"/>
        <v>0</v>
      </c>
      <c r="G88" s="23">
        <f t="shared" si="25"/>
        <v>0</v>
      </c>
      <c r="H88" s="23">
        <f t="shared" si="25"/>
        <v>0</v>
      </c>
      <c r="I88" s="23">
        <f t="shared" si="25"/>
        <v>0</v>
      </c>
      <c r="J88" s="23">
        <f t="shared" si="25"/>
        <v>0</v>
      </c>
      <c r="K88" s="23">
        <f t="shared" si="25"/>
        <v>0</v>
      </c>
      <c r="L88" s="23">
        <f t="shared" si="25"/>
        <v>0</v>
      </c>
      <c r="M88" s="23">
        <f t="shared" si="25"/>
        <v>0</v>
      </c>
      <c r="N88" s="23">
        <f t="shared" si="25"/>
        <v>0</v>
      </c>
      <c r="O88" s="23">
        <f t="shared" si="25"/>
        <v>0</v>
      </c>
      <c r="P88" s="19"/>
    </row>
    <row r="89" spans="1:16" s="20" customFormat="1" ht="9.1999999999999993" x14ac:dyDescent="0.15">
      <c r="A89" s="21" t="s">
        <v>177</v>
      </c>
      <c r="B89" s="22" t="s">
        <v>178</v>
      </c>
      <c r="C89" s="23">
        <f>+[1]PE!C87</f>
        <v>0</v>
      </c>
      <c r="D89" s="23">
        <f>+C89/12</f>
        <v>0</v>
      </c>
      <c r="E89" s="23">
        <f>+D89</f>
        <v>0</v>
      </c>
      <c r="F89" s="23">
        <f t="shared" si="25"/>
        <v>0</v>
      </c>
      <c r="G89" s="23">
        <f t="shared" si="25"/>
        <v>0</v>
      </c>
      <c r="H89" s="23">
        <f t="shared" si="25"/>
        <v>0</v>
      </c>
      <c r="I89" s="23">
        <f t="shared" si="25"/>
        <v>0</v>
      </c>
      <c r="J89" s="23">
        <f t="shared" si="25"/>
        <v>0</v>
      </c>
      <c r="K89" s="23">
        <f t="shared" si="25"/>
        <v>0</v>
      </c>
      <c r="L89" s="23">
        <f t="shared" si="25"/>
        <v>0</v>
      </c>
      <c r="M89" s="23">
        <f t="shared" si="25"/>
        <v>0</v>
      </c>
      <c r="N89" s="23">
        <f t="shared" si="25"/>
        <v>0</v>
      </c>
      <c r="O89" s="23">
        <f t="shared" si="25"/>
        <v>0</v>
      </c>
      <c r="P89" s="19"/>
    </row>
    <row r="90" spans="1:16" s="20" customFormat="1" ht="9.1999999999999993" x14ac:dyDescent="0.15">
      <c r="A90" s="21" t="s">
        <v>179</v>
      </c>
      <c r="B90" s="22" t="s">
        <v>180</v>
      </c>
      <c r="C90" s="23">
        <f>+[1]PE!C88</f>
        <v>0</v>
      </c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19"/>
    </row>
    <row r="91" spans="1:16" s="20" customFormat="1" ht="9.1999999999999993" x14ac:dyDescent="0.15">
      <c r="A91" s="21" t="s">
        <v>181</v>
      </c>
      <c r="B91" s="22" t="s">
        <v>182</v>
      </c>
      <c r="C91" s="23">
        <f>+[1]PE!C89</f>
        <v>0</v>
      </c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19"/>
    </row>
    <row r="92" spans="1:16" s="20" customFormat="1" ht="9.1999999999999993" x14ac:dyDescent="0.15">
      <c r="A92" s="21" t="s">
        <v>183</v>
      </c>
      <c r="B92" s="22" t="s">
        <v>184</v>
      </c>
      <c r="C92" s="23">
        <f>+[1]PE!C90</f>
        <v>0</v>
      </c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19"/>
    </row>
    <row r="93" spans="1:16" s="20" customFormat="1" ht="9.1999999999999993" x14ac:dyDescent="0.15">
      <c r="A93" s="21" t="s">
        <v>185</v>
      </c>
      <c r="B93" s="22" t="s">
        <v>186</v>
      </c>
      <c r="C93" s="23">
        <f>+[1]PE!C91</f>
        <v>0</v>
      </c>
      <c r="D93" s="23">
        <f>+C93/12</f>
        <v>0</v>
      </c>
      <c r="E93" s="23">
        <f>+D93</f>
        <v>0</v>
      </c>
      <c r="F93" s="23">
        <f t="shared" ref="F93:O93" si="26">+E93</f>
        <v>0</v>
      </c>
      <c r="G93" s="23">
        <f t="shared" si="26"/>
        <v>0</v>
      </c>
      <c r="H93" s="23">
        <f t="shared" si="26"/>
        <v>0</v>
      </c>
      <c r="I93" s="23">
        <f t="shared" si="26"/>
        <v>0</v>
      </c>
      <c r="J93" s="23">
        <f t="shared" si="26"/>
        <v>0</v>
      </c>
      <c r="K93" s="23">
        <f t="shared" si="26"/>
        <v>0</v>
      </c>
      <c r="L93" s="23">
        <f t="shared" si="26"/>
        <v>0</v>
      </c>
      <c r="M93" s="23">
        <f t="shared" si="26"/>
        <v>0</v>
      </c>
      <c r="N93" s="23">
        <f t="shared" si="26"/>
        <v>0</v>
      </c>
      <c r="O93" s="23">
        <f t="shared" si="26"/>
        <v>0</v>
      </c>
      <c r="P93" s="19"/>
    </row>
    <row r="94" spans="1:16" s="20" customFormat="1" ht="18.350000000000001" x14ac:dyDescent="0.15">
      <c r="A94" s="16" t="s">
        <v>187</v>
      </c>
      <c r="B94" s="17" t="s">
        <v>188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9"/>
    </row>
    <row r="95" spans="1:16" s="20" customFormat="1" ht="18.350000000000001" x14ac:dyDescent="0.15">
      <c r="A95" s="21" t="s">
        <v>189</v>
      </c>
      <c r="B95" s="22" t="s">
        <v>190</v>
      </c>
      <c r="C95" s="23">
        <f>+[1]PE!C93</f>
        <v>0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19"/>
    </row>
    <row r="96" spans="1:16" s="20" customFormat="1" ht="18.350000000000001" x14ac:dyDescent="0.15">
      <c r="A96" s="21" t="s">
        <v>191</v>
      </c>
      <c r="B96" s="22" t="s">
        <v>192</v>
      </c>
      <c r="C96" s="23">
        <f>+[1]PE!C94</f>
        <v>0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19"/>
    </row>
    <row r="97" spans="1:16" s="20" customFormat="1" ht="9.1999999999999993" x14ac:dyDescent="0.15">
      <c r="A97" s="21" t="s">
        <v>193</v>
      </c>
      <c r="B97" s="22" t="s">
        <v>194</v>
      </c>
      <c r="C97" s="23">
        <f>+[1]PE!C95</f>
        <v>0</v>
      </c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19"/>
    </row>
    <row r="98" spans="1:16" s="20" customFormat="1" ht="9.1999999999999993" x14ac:dyDescent="0.15">
      <c r="A98" s="21" t="s">
        <v>195</v>
      </c>
      <c r="B98" s="22" t="s">
        <v>196</v>
      </c>
      <c r="C98" s="23">
        <f>+[1]PE!C96</f>
        <v>0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19"/>
    </row>
    <row r="99" spans="1:16" s="20" customFormat="1" ht="9.1999999999999993" x14ac:dyDescent="0.15">
      <c r="A99" s="21" t="s">
        <v>197</v>
      </c>
      <c r="B99" s="22" t="s">
        <v>198</v>
      </c>
      <c r="C99" s="23">
        <f>+[1]PE!C97</f>
        <v>0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19"/>
    </row>
    <row r="100" spans="1:16" s="20" customFormat="1" ht="9.1999999999999993" x14ac:dyDescent="0.15">
      <c r="A100" s="21" t="s">
        <v>199</v>
      </c>
      <c r="B100" s="22" t="s">
        <v>200</v>
      </c>
      <c r="C100" s="23">
        <f>+[1]PE!C98</f>
        <v>0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19"/>
    </row>
    <row r="101" spans="1:16" s="20" customFormat="1" ht="18.350000000000001" x14ac:dyDescent="0.15">
      <c r="A101" s="21" t="s">
        <v>201</v>
      </c>
      <c r="B101" s="22" t="s">
        <v>202</v>
      </c>
      <c r="C101" s="23">
        <f>+[1]PE!C99</f>
        <v>0</v>
      </c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19"/>
    </row>
    <row r="102" spans="1:16" s="20" customFormat="1" ht="18.350000000000001" x14ac:dyDescent="0.15">
      <c r="A102" s="21" t="s">
        <v>203</v>
      </c>
      <c r="B102" s="22" t="s">
        <v>204</v>
      </c>
      <c r="C102" s="23">
        <f>+[1]PE!C100</f>
        <v>0</v>
      </c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19"/>
    </row>
    <row r="103" spans="1:16" s="20" customFormat="1" ht="18.350000000000001" x14ac:dyDescent="0.15">
      <c r="A103" s="21" t="s">
        <v>205</v>
      </c>
      <c r="B103" s="22" t="s">
        <v>206</v>
      </c>
      <c r="C103" s="23">
        <f>+[1]PE!C101</f>
        <v>0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19"/>
    </row>
    <row r="104" spans="1:16" s="20" customFormat="1" ht="18.350000000000001" x14ac:dyDescent="0.15">
      <c r="A104" s="21" t="s">
        <v>207</v>
      </c>
      <c r="B104" s="22" t="s">
        <v>208</v>
      </c>
      <c r="C104" s="23">
        <f>+[1]PE!C102</f>
        <v>0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19"/>
    </row>
    <row r="105" spans="1:16" s="20" customFormat="1" ht="18.350000000000001" x14ac:dyDescent="0.15">
      <c r="A105" s="21" t="s">
        <v>209</v>
      </c>
      <c r="B105" s="22" t="s">
        <v>210</v>
      </c>
      <c r="C105" s="23">
        <f>+[1]PE!C103</f>
        <v>0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19"/>
    </row>
    <row r="106" spans="1:16" s="20" customFormat="1" ht="18.350000000000001" x14ac:dyDescent="0.15">
      <c r="A106" s="21" t="s">
        <v>211</v>
      </c>
      <c r="B106" s="22" t="s">
        <v>212</v>
      </c>
      <c r="C106" s="23">
        <f>+[1]PE!C104</f>
        <v>0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19"/>
    </row>
    <row r="107" spans="1:16" s="20" customFormat="1" ht="9.1999999999999993" x14ac:dyDescent="0.15">
      <c r="A107" s="21" t="s">
        <v>213</v>
      </c>
      <c r="B107" s="22" t="s">
        <v>214</v>
      </c>
      <c r="C107" s="23">
        <f>+[1]PE!C105</f>
        <v>0</v>
      </c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19"/>
    </row>
    <row r="108" spans="1:16" s="20" customFormat="1" ht="18.350000000000001" x14ac:dyDescent="0.15">
      <c r="A108" s="21" t="s">
        <v>215</v>
      </c>
      <c r="B108" s="22" t="s">
        <v>216</v>
      </c>
      <c r="C108" s="23">
        <f>+[1]PE!C106</f>
        <v>0</v>
      </c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19"/>
    </row>
    <row r="109" spans="1:16" s="20" customFormat="1" ht="9.1999999999999993" x14ac:dyDescent="0.15">
      <c r="A109" s="21" t="s">
        <v>217</v>
      </c>
      <c r="B109" s="22" t="s">
        <v>218</v>
      </c>
      <c r="C109" s="23">
        <f>+[1]PE!C107</f>
        <v>0</v>
      </c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19"/>
    </row>
    <row r="110" spans="1:16" s="20" customFormat="1" ht="9.1999999999999993" x14ac:dyDescent="0.15">
      <c r="A110" s="21" t="s">
        <v>219</v>
      </c>
      <c r="B110" s="22" t="s">
        <v>220</v>
      </c>
      <c r="C110" s="23">
        <f>+[1]PE!C108</f>
        <v>0</v>
      </c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19"/>
    </row>
    <row r="111" spans="1:16" s="20" customFormat="1" ht="9.1999999999999993" x14ac:dyDescent="0.15">
      <c r="A111" s="16" t="s">
        <v>221</v>
      </c>
      <c r="B111" s="17" t="s">
        <v>222</v>
      </c>
      <c r="C111" s="18">
        <f>SUM(C112:C129)</f>
        <v>870000</v>
      </c>
      <c r="D111" s="18">
        <f t="shared" ref="D111:O111" si="27">SUM(D112:D129)</f>
        <v>72500</v>
      </c>
      <c r="E111" s="18">
        <f t="shared" si="27"/>
        <v>72500</v>
      </c>
      <c r="F111" s="18">
        <f t="shared" si="27"/>
        <v>72500</v>
      </c>
      <c r="G111" s="18">
        <f t="shared" si="27"/>
        <v>72500</v>
      </c>
      <c r="H111" s="18">
        <f t="shared" si="27"/>
        <v>72500</v>
      </c>
      <c r="I111" s="18">
        <f t="shared" si="27"/>
        <v>72500</v>
      </c>
      <c r="J111" s="18">
        <f t="shared" si="27"/>
        <v>72500</v>
      </c>
      <c r="K111" s="18">
        <f t="shared" si="27"/>
        <v>72500</v>
      </c>
      <c r="L111" s="18">
        <f t="shared" si="27"/>
        <v>72500</v>
      </c>
      <c r="M111" s="18">
        <f t="shared" si="27"/>
        <v>72500</v>
      </c>
      <c r="N111" s="18">
        <f t="shared" si="27"/>
        <v>72500</v>
      </c>
      <c r="O111" s="18">
        <f t="shared" si="27"/>
        <v>72500</v>
      </c>
      <c r="P111" s="19"/>
    </row>
    <row r="112" spans="1:16" s="20" customFormat="1" ht="9.1999999999999993" x14ac:dyDescent="0.15">
      <c r="A112" s="21" t="s">
        <v>223</v>
      </c>
      <c r="B112" s="22" t="s">
        <v>224</v>
      </c>
      <c r="C112" s="23">
        <f>+[1]PE!C110</f>
        <v>0</v>
      </c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19"/>
    </row>
    <row r="113" spans="1:16" s="20" customFormat="1" ht="9.1999999999999993" x14ac:dyDescent="0.15">
      <c r="A113" s="21" t="s">
        <v>225</v>
      </c>
      <c r="B113" s="22" t="s">
        <v>226</v>
      </c>
      <c r="C113" s="23">
        <f>+[1]PE!C111</f>
        <v>10000</v>
      </c>
      <c r="D113" s="23">
        <f>+C113/12</f>
        <v>833.33333333333337</v>
      </c>
      <c r="E113" s="23">
        <f>+D113</f>
        <v>833.33333333333337</v>
      </c>
      <c r="F113" s="23">
        <f t="shared" ref="F113:O113" si="28">+E113</f>
        <v>833.33333333333337</v>
      </c>
      <c r="G113" s="23">
        <f t="shared" si="28"/>
        <v>833.33333333333337</v>
      </c>
      <c r="H113" s="23">
        <f t="shared" si="28"/>
        <v>833.33333333333337</v>
      </c>
      <c r="I113" s="23">
        <f t="shared" si="28"/>
        <v>833.33333333333337</v>
      </c>
      <c r="J113" s="23">
        <f t="shared" si="28"/>
        <v>833.33333333333337</v>
      </c>
      <c r="K113" s="23">
        <f t="shared" si="28"/>
        <v>833.33333333333337</v>
      </c>
      <c r="L113" s="23">
        <f t="shared" si="28"/>
        <v>833.33333333333337</v>
      </c>
      <c r="M113" s="23">
        <f t="shared" si="28"/>
        <v>833.33333333333337</v>
      </c>
      <c r="N113" s="23">
        <f t="shared" si="28"/>
        <v>833.33333333333337</v>
      </c>
      <c r="O113" s="23">
        <f t="shared" si="28"/>
        <v>833.33333333333337</v>
      </c>
      <c r="P113" s="19"/>
    </row>
    <row r="114" spans="1:16" s="20" customFormat="1" ht="9.1999999999999993" x14ac:dyDescent="0.15">
      <c r="A114" s="21" t="s">
        <v>227</v>
      </c>
      <c r="B114" s="22" t="s">
        <v>228</v>
      </c>
      <c r="C114" s="23">
        <f>+[1]PE!C112</f>
        <v>0</v>
      </c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19"/>
    </row>
    <row r="115" spans="1:16" s="20" customFormat="1" ht="9.1999999999999993" x14ac:dyDescent="0.15">
      <c r="A115" s="21" t="s">
        <v>229</v>
      </c>
      <c r="B115" s="22" t="s">
        <v>230</v>
      </c>
      <c r="C115" s="23">
        <f>+[1]PE!C113</f>
        <v>5000</v>
      </c>
      <c r="D115" s="23">
        <f>+C115/12</f>
        <v>416.66666666666669</v>
      </c>
      <c r="E115" s="23">
        <f>+D115</f>
        <v>416.66666666666669</v>
      </c>
      <c r="F115" s="23">
        <f t="shared" ref="F115:O115" si="29">+E115</f>
        <v>416.66666666666669</v>
      </c>
      <c r="G115" s="23">
        <f t="shared" si="29"/>
        <v>416.66666666666669</v>
      </c>
      <c r="H115" s="23">
        <f t="shared" si="29"/>
        <v>416.66666666666669</v>
      </c>
      <c r="I115" s="23">
        <f t="shared" si="29"/>
        <v>416.66666666666669</v>
      </c>
      <c r="J115" s="23">
        <f t="shared" si="29"/>
        <v>416.66666666666669</v>
      </c>
      <c r="K115" s="23">
        <f t="shared" si="29"/>
        <v>416.66666666666669</v>
      </c>
      <c r="L115" s="23">
        <f t="shared" si="29"/>
        <v>416.66666666666669</v>
      </c>
      <c r="M115" s="23">
        <f t="shared" si="29"/>
        <v>416.66666666666669</v>
      </c>
      <c r="N115" s="23">
        <f t="shared" si="29"/>
        <v>416.66666666666669</v>
      </c>
      <c r="O115" s="23">
        <f t="shared" si="29"/>
        <v>416.66666666666669</v>
      </c>
      <c r="P115" s="19"/>
    </row>
    <row r="116" spans="1:16" s="20" customFormat="1" ht="9.1999999999999993" x14ac:dyDescent="0.15">
      <c r="A116" s="21" t="s">
        <v>231</v>
      </c>
      <c r="B116" s="22" t="s">
        <v>232</v>
      </c>
      <c r="C116" s="23">
        <f>+[1]PE!C114</f>
        <v>0</v>
      </c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19"/>
    </row>
    <row r="117" spans="1:16" s="20" customFormat="1" ht="9.1999999999999993" x14ac:dyDescent="0.15">
      <c r="A117" s="21" t="s">
        <v>233</v>
      </c>
      <c r="B117" s="22" t="s">
        <v>234</v>
      </c>
      <c r="C117" s="23">
        <f>+[1]PE!C115</f>
        <v>5000</v>
      </c>
      <c r="D117" s="23">
        <f>+C117/12</f>
        <v>416.66666666666669</v>
      </c>
      <c r="E117" s="23">
        <f>+D117</f>
        <v>416.66666666666669</v>
      </c>
      <c r="F117" s="23">
        <f t="shared" ref="F117:O117" si="30">+E117</f>
        <v>416.66666666666669</v>
      </c>
      <c r="G117" s="23">
        <f t="shared" si="30"/>
        <v>416.66666666666669</v>
      </c>
      <c r="H117" s="23">
        <f t="shared" si="30"/>
        <v>416.66666666666669</v>
      </c>
      <c r="I117" s="23">
        <f t="shared" si="30"/>
        <v>416.66666666666669</v>
      </c>
      <c r="J117" s="23">
        <f t="shared" si="30"/>
        <v>416.66666666666669</v>
      </c>
      <c r="K117" s="23">
        <f t="shared" si="30"/>
        <v>416.66666666666669</v>
      </c>
      <c r="L117" s="23">
        <f t="shared" si="30"/>
        <v>416.66666666666669</v>
      </c>
      <c r="M117" s="23">
        <f t="shared" si="30"/>
        <v>416.66666666666669</v>
      </c>
      <c r="N117" s="23">
        <f t="shared" si="30"/>
        <v>416.66666666666669</v>
      </c>
      <c r="O117" s="23">
        <f t="shared" si="30"/>
        <v>416.66666666666669</v>
      </c>
      <c r="P117" s="19"/>
    </row>
    <row r="118" spans="1:16" s="20" customFormat="1" ht="9.1999999999999993" x14ac:dyDescent="0.15">
      <c r="A118" s="21" t="s">
        <v>235</v>
      </c>
      <c r="B118" s="22" t="s">
        <v>236</v>
      </c>
      <c r="C118" s="23">
        <f>+[1]PE!C116</f>
        <v>0</v>
      </c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19"/>
    </row>
    <row r="119" spans="1:16" s="20" customFormat="1" ht="9.1999999999999993" x14ac:dyDescent="0.15">
      <c r="A119" s="21" t="s">
        <v>237</v>
      </c>
      <c r="B119" s="22" t="s">
        <v>238</v>
      </c>
      <c r="C119" s="23">
        <f>+[1]PE!C117</f>
        <v>0</v>
      </c>
      <c r="D119" s="23">
        <f>+C119/12</f>
        <v>0</v>
      </c>
      <c r="E119" s="23">
        <f>+D119</f>
        <v>0</v>
      </c>
      <c r="F119" s="23">
        <f t="shared" ref="F119:O119" si="31">+E119</f>
        <v>0</v>
      </c>
      <c r="G119" s="23">
        <f t="shared" si="31"/>
        <v>0</v>
      </c>
      <c r="H119" s="23">
        <f t="shared" si="31"/>
        <v>0</v>
      </c>
      <c r="I119" s="23">
        <f t="shared" si="31"/>
        <v>0</v>
      </c>
      <c r="J119" s="23">
        <f t="shared" si="31"/>
        <v>0</v>
      </c>
      <c r="K119" s="23">
        <f t="shared" si="31"/>
        <v>0</v>
      </c>
      <c r="L119" s="23">
        <f t="shared" si="31"/>
        <v>0</v>
      </c>
      <c r="M119" s="23">
        <f t="shared" si="31"/>
        <v>0</v>
      </c>
      <c r="N119" s="23">
        <f t="shared" si="31"/>
        <v>0</v>
      </c>
      <c r="O119" s="23">
        <f t="shared" si="31"/>
        <v>0</v>
      </c>
      <c r="P119" s="19"/>
    </row>
    <row r="120" spans="1:16" s="20" customFormat="1" ht="9.1999999999999993" x14ac:dyDescent="0.15">
      <c r="A120" s="21" t="s">
        <v>239</v>
      </c>
      <c r="B120" s="22" t="s">
        <v>240</v>
      </c>
      <c r="C120" s="23">
        <f>+[1]PE!C118</f>
        <v>0</v>
      </c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19"/>
    </row>
    <row r="121" spans="1:16" s="20" customFormat="1" ht="9.1999999999999993" x14ac:dyDescent="0.15">
      <c r="A121" s="21" t="s">
        <v>241</v>
      </c>
      <c r="B121" s="22" t="s">
        <v>242</v>
      </c>
      <c r="C121" s="23">
        <f>+[1]PE!C119</f>
        <v>0</v>
      </c>
      <c r="D121" s="23">
        <f>+C121/12</f>
        <v>0</v>
      </c>
      <c r="E121" s="23">
        <f>+D121</f>
        <v>0</v>
      </c>
      <c r="F121" s="23">
        <f t="shared" ref="F121:O121" si="32">+E121</f>
        <v>0</v>
      </c>
      <c r="G121" s="23">
        <f t="shared" si="32"/>
        <v>0</v>
      </c>
      <c r="H121" s="23">
        <f t="shared" si="32"/>
        <v>0</v>
      </c>
      <c r="I121" s="23">
        <f t="shared" si="32"/>
        <v>0</v>
      </c>
      <c r="J121" s="23">
        <f t="shared" si="32"/>
        <v>0</v>
      </c>
      <c r="K121" s="23">
        <f t="shared" si="32"/>
        <v>0</v>
      </c>
      <c r="L121" s="23">
        <f t="shared" si="32"/>
        <v>0</v>
      </c>
      <c r="M121" s="23">
        <f t="shared" si="32"/>
        <v>0</v>
      </c>
      <c r="N121" s="23">
        <f t="shared" si="32"/>
        <v>0</v>
      </c>
      <c r="O121" s="23">
        <f t="shared" si="32"/>
        <v>0</v>
      </c>
      <c r="P121" s="19"/>
    </row>
    <row r="122" spans="1:16" s="20" customFormat="1" ht="9.1999999999999993" x14ac:dyDescent="0.15">
      <c r="A122" s="21" t="s">
        <v>243</v>
      </c>
      <c r="B122" s="22" t="s">
        <v>244</v>
      </c>
      <c r="C122" s="23">
        <f>+[1]PE!C120</f>
        <v>0</v>
      </c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19"/>
    </row>
    <row r="123" spans="1:16" s="20" customFormat="1" ht="9.1999999999999993" x14ac:dyDescent="0.15">
      <c r="A123" s="21" t="s">
        <v>245</v>
      </c>
      <c r="B123" s="22" t="s">
        <v>246</v>
      </c>
      <c r="C123" s="23">
        <f>+[1]PE!C121</f>
        <v>410000</v>
      </c>
      <c r="D123" s="23">
        <f>+C123/12</f>
        <v>34166.666666666664</v>
      </c>
      <c r="E123" s="23">
        <f>+D123</f>
        <v>34166.666666666664</v>
      </c>
      <c r="F123" s="23">
        <f t="shared" ref="F123:O123" si="33">+E123</f>
        <v>34166.666666666664</v>
      </c>
      <c r="G123" s="23">
        <f t="shared" si="33"/>
        <v>34166.666666666664</v>
      </c>
      <c r="H123" s="23">
        <f t="shared" si="33"/>
        <v>34166.666666666664</v>
      </c>
      <c r="I123" s="23">
        <f t="shared" si="33"/>
        <v>34166.666666666664</v>
      </c>
      <c r="J123" s="23">
        <f t="shared" si="33"/>
        <v>34166.666666666664</v>
      </c>
      <c r="K123" s="23">
        <f t="shared" si="33"/>
        <v>34166.666666666664</v>
      </c>
      <c r="L123" s="23">
        <f t="shared" si="33"/>
        <v>34166.666666666664</v>
      </c>
      <c r="M123" s="23">
        <f t="shared" si="33"/>
        <v>34166.666666666664</v>
      </c>
      <c r="N123" s="23">
        <f t="shared" si="33"/>
        <v>34166.666666666664</v>
      </c>
      <c r="O123" s="23">
        <f t="shared" si="33"/>
        <v>34166.666666666664</v>
      </c>
      <c r="P123" s="19"/>
    </row>
    <row r="124" spans="1:16" s="20" customFormat="1" ht="9.1999999999999993" x14ac:dyDescent="0.15">
      <c r="A124" s="21" t="s">
        <v>247</v>
      </c>
      <c r="B124" s="22" t="s">
        <v>248</v>
      </c>
      <c r="C124" s="23">
        <f>+[1]PE!C122</f>
        <v>0</v>
      </c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19"/>
    </row>
    <row r="125" spans="1:16" s="20" customFormat="1" ht="9.1999999999999993" x14ac:dyDescent="0.15">
      <c r="A125" s="21" t="s">
        <v>249</v>
      </c>
      <c r="B125" s="22" t="s">
        <v>250</v>
      </c>
      <c r="C125" s="23">
        <f>+[1]PE!C123</f>
        <v>80000</v>
      </c>
      <c r="D125" s="23">
        <f>+C125/12</f>
        <v>6666.666666666667</v>
      </c>
      <c r="E125" s="23">
        <f>+D125</f>
        <v>6666.666666666667</v>
      </c>
      <c r="F125" s="23">
        <f t="shared" ref="F125:O125" si="34">+E125</f>
        <v>6666.666666666667</v>
      </c>
      <c r="G125" s="23">
        <f t="shared" si="34"/>
        <v>6666.666666666667</v>
      </c>
      <c r="H125" s="23">
        <f t="shared" si="34"/>
        <v>6666.666666666667</v>
      </c>
      <c r="I125" s="23">
        <f t="shared" si="34"/>
        <v>6666.666666666667</v>
      </c>
      <c r="J125" s="23">
        <f t="shared" si="34"/>
        <v>6666.666666666667</v>
      </c>
      <c r="K125" s="23">
        <f t="shared" si="34"/>
        <v>6666.666666666667</v>
      </c>
      <c r="L125" s="23">
        <f t="shared" si="34"/>
        <v>6666.666666666667</v>
      </c>
      <c r="M125" s="23">
        <f t="shared" si="34"/>
        <v>6666.666666666667</v>
      </c>
      <c r="N125" s="23">
        <f t="shared" si="34"/>
        <v>6666.666666666667</v>
      </c>
      <c r="O125" s="23">
        <f t="shared" si="34"/>
        <v>6666.666666666667</v>
      </c>
      <c r="P125" s="19"/>
    </row>
    <row r="126" spans="1:16" s="20" customFormat="1" ht="9.1999999999999993" x14ac:dyDescent="0.15">
      <c r="A126" s="21" t="s">
        <v>251</v>
      </c>
      <c r="B126" s="22" t="s">
        <v>252</v>
      </c>
      <c r="C126" s="23">
        <f>+[1]PE!C124</f>
        <v>0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19"/>
    </row>
    <row r="127" spans="1:16" s="20" customFormat="1" ht="9.1999999999999993" x14ac:dyDescent="0.15">
      <c r="A127" s="21" t="s">
        <v>253</v>
      </c>
      <c r="B127" s="22" t="s">
        <v>254</v>
      </c>
      <c r="C127" s="23">
        <f>+[1]PE!C125</f>
        <v>100000</v>
      </c>
      <c r="D127" s="23">
        <f>+C127/12</f>
        <v>8333.3333333333339</v>
      </c>
      <c r="E127" s="23">
        <f>+D127</f>
        <v>8333.3333333333339</v>
      </c>
      <c r="F127" s="23">
        <f t="shared" ref="F127:O127" si="35">+E127</f>
        <v>8333.3333333333339</v>
      </c>
      <c r="G127" s="23">
        <f t="shared" si="35"/>
        <v>8333.3333333333339</v>
      </c>
      <c r="H127" s="23">
        <f t="shared" si="35"/>
        <v>8333.3333333333339</v>
      </c>
      <c r="I127" s="23">
        <f t="shared" si="35"/>
        <v>8333.3333333333339</v>
      </c>
      <c r="J127" s="23">
        <f t="shared" si="35"/>
        <v>8333.3333333333339</v>
      </c>
      <c r="K127" s="23">
        <f t="shared" si="35"/>
        <v>8333.3333333333339</v>
      </c>
      <c r="L127" s="23">
        <f t="shared" si="35"/>
        <v>8333.3333333333339</v>
      </c>
      <c r="M127" s="23">
        <f t="shared" si="35"/>
        <v>8333.3333333333339</v>
      </c>
      <c r="N127" s="23">
        <f t="shared" si="35"/>
        <v>8333.3333333333339</v>
      </c>
      <c r="O127" s="23">
        <f t="shared" si="35"/>
        <v>8333.3333333333339</v>
      </c>
      <c r="P127" s="19"/>
    </row>
    <row r="128" spans="1:16" s="20" customFormat="1" ht="9.1999999999999993" x14ac:dyDescent="0.15">
      <c r="A128" s="21" t="s">
        <v>255</v>
      </c>
      <c r="B128" s="22" t="s">
        <v>256</v>
      </c>
      <c r="C128" s="23">
        <f>+[1]PE!C126</f>
        <v>0</v>
      </c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19"/>
    </row>
    <row r="129" spans="1:16" s="20" customFormat="1" ht="9.1999999999999993" x14ac:dyDescent="0.15">
      <c r="A129" s="21" t="s">
        <v>257</v>
      </c>
      <c r="B129" s="22" t="s">
        <v>258</v>
      </c>
      <c r="C129" s="23">
        <f>+[1]PE!C127</f>
        <v>260000</v>
      </c>
      <c r="D129" s="23">
        <f>+C129/12</f>
        <v>21666.666666666668</v>
      </c>
      <c r="E129" s="23">
        <f>+D129</f>
        <v>21666.666666666668</v>
      </c>
      <c r="F129" s="23">
        <f t="shared" ref="F129:O129" si="36">+E129</f>
        <v>21666.666666666668</v>
      </c>
      <c r="G129" s="23">
        <f t="shared" si="36"/>
        <v>21666.666666666668</v>
      </c>
      <c r="H129" s="23">
        <f t="shared" si="36"/>
        <v>21666.666666666668</v>
      </c>
      <c r="I129" s="23">
        <f t="shared" si="36"/>
        <v>21666.666666666668</v>
      </c>
      <c r="J129" s="23">
        <f t="shared" si="36"/>
        <v>21666.666666666668</v>
      </c>
      <c r="K129" s="23">
        <f t="shared" si="36"/>
        <v>21666.666666666668</v>
      </c>
      <c r="L129" s="23">
        <f t="shared" si="36"/>
        <v>21666.666666666668</v>
      </c>
      <c r="M129" s="23">
        <f t="shared" si="36"/>
        <v>21666.666666666668</v>
      </c>
      <c r="N129" s="23">
        <f t="shared" si="36"/>
        <v>21666.666666666668</v>
      </c>
      <c r="O129" s="23">
        <f t="shared" si="36"/>
        <v>21666.666666666668</v>
      </c>
      <c r="P129" s="19"/>
    </row>
    <row r="130" spans="1:16" s="20" customFormat="1" ht="9.1999999999999993" x14ac:dyDescent="0.15">
      <c r="A130" s="16" t="s">
        <v>259</v>
      </c>
      <c r="B130" s="17" t="s">
        <v>260</v>
      </c>
      <c r="C130" s="18">
        <f>SUM(C131:C145)</f>
        <v>260000</v>
      </c>
      <c r="D130" s="18">
        <f t="shared" ref="D130:O130" si="37">SUM(D131:D145)</f>
        <v>21666.666666666668</v>
      </c>
      <c r="E130" s="18">
        <f t="shared" si="37"/>
        <v>21666.666666666668</v>
      </c>
      <c r="F130" s="18">
        <f t="shared" si="37"/>
        <v>21666.666666666668</v>
      </c>
      <c r="G130" s="18">
        <f t="shared" si="37"/>
        <v>21666.666666666668</v>
      </c>
      <c r="H130" s="18">
        <f t="shared" si="37"/>
        <v>21666.666666666668</v>
      </c>
      <c r="I130" s="18">
        <f t="shared" si="37"/>
        <v>21666.666666666668</v>
      </c>
      <c r="J130" s="18">
        <f t="shared" si="37"/>
        <v>21666.666666666668</v>
      </c>
      <c r="K130" s="18">
        <f t="shared" si="37"/>
        <v>21666.666666666668</v>
      </c>
      <c r="L130" s="18">
        <f t="shared" si="37"/>
        <v>21666.666666666668</v>
      </c>
      <c r="M130" s="18">
        <f t="shared" si="37"/>
        <v>21666.666666666668</v>
      </c>
      <c r="N130" s="18">
        <f t="shared" si="37"/>
        <v>21666.666666666668</v>
      </c>
      <c r="O130" s="18">
        <f t="shared" si="37"/>
        <v>21666.666666666668</v>
      </c>
      <c r="P130" s="19"/>
    </row>
    <row r="131" spans="1:16" s="20" customFormat="1" ht="9.1999999999999993" x14ac:dyDescent="0.15">
      <c r="A131" s="21" t="s">
        <v>261</v>
      </c>
      <c r="B131" s="22" t="s">
        <v>262</v>
      </c>
      <c r="C131" s="23">
        <f>+[1]PE!C129</f>
        <v>0</v>
      </c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19"/>
    </row>
    <row r="132" spans="1:16" s="20" customFormat="1" ht="9.1999999999999993" x14ac:dyDescent="0.15">
      <c r="A132" s="21" t="s">
        <v>263</v>
      </c>
      <c r="B132" s="22" t="s">
        <v>264</v>
      </c>
      <c r="C132" s="23">
        <f>+[1]PE!C130</f>
        <v>0</v>
      </c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19"/>
    </row>
    <row r="133" spans="1:16" s="20" customFormat="1" ht="9.1999999999999993" x14ac:dyDescent="0.15">
      <c r="A133" s="21" t="s">
        <v>265</v>
      </c>
      <c r="B133" s="22" t="s">
        <v>266</v>
      </c>
      <c r="C133" s="23">
        <f>+[1]PE!C131</f>
        <v>0</v>
      </c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19"/>
    </row>
    <row r="134" spans="1:16" s="20" customFormat="1" ht="9.1999999999999993" x14ac:dyDescent="0.15">
      <c r="A134" s="21" t="s">
        <v>267</v>
      </c>
      <c r="B134" s="22" t="s">
        <v>268</v>
      </c>
      <c r="C134" s="23">
        <f>+[1]PE!C132</f>
        <v>0</v>
      </c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19"/>
    </row>
    <row r="135" spans="1:16" s="20" customFormat="1" ht="9.1999999999999993" x14ac:dyDescent="0.15">
      <c r="A135" s="21" t="s">
        <v>269</v>
      </c>
      <c r="B135" s="22" t="s">
        <v>270</v>
      </c>
      <c r="C135" s="23">
        <f>+[1]PE!C133</f>
        <v>0</v>
      </c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19"/>
    </row>
    <row r="136" spans="1:16" s="20" customFormat="1" ht="9.1999999999999993" x14ac:dyDescent="0.15">
      <c r="A136" s="21" t="s">
        <v>271</v>
      </c>
      <c r="B136" s="22" t="s">
        <v>272</v>
      </c>
      <c r="C136" s="23">
        <f>+[1]PE!C134</f>
        <v>90000</v>
      </c>
      <c r="D136" s="23">
        <f>+C136/12</f>
        <v>7500</v>
      </c>
      <c r="E136" s="23">
        <f>+D136</f>
        <v>7500</v>
      </c>
      <c r="F136" s="23">
        <f t="shared" ref="F136:O136" si="38">+E136</f>
        <v>7500</v>
      </c>
      <c r="G136" s="23">
        <f t="shared" si="38"/>
        <v>7500</v>
      </c>
      <c r="H136" s="23">
        <f t="shared" si="38"/>
        <v>7500</v>
      </c>
      <c r="I136" s="23">
        <f t="shared" si="38"/>
        <v>7500</v>
      </c>
      <c r="J136" s="23">
        <f t="shared" si="38"/>
        <v>7500</v>
      </c>
      <c r="K136" s="23">
        <f t="shared" si="38"/>
        <v>7500</v>
      </c>
      <c r="L136" s="23">
        <f t="shared" si="38"/>
        <v>7500</v>
      </c>
      <c r="M136" s="23">
        <f t="shared" si="38"/>
        <v>7500</v>
      </c>
      <c r="N136" s="23">
        <f t="shared" si="38"/>
        <v>7500</v>
      </c>
      <c r="O136" s="23">
        <f t="shared" si="38"/>
        <v>7500</v>
      </c>
      <c r="P136" s="19"/>
    </row>
    <row r="137" spans="1:16" s="20" customFormat="1" ht="9.1999999999999993" x14ac:dyDescent="0.15">
      <c r="A137" s="21" t="s">
        <v>273</v>
      </c>
      <c r="B137" s="22" t="s">
        <v>274</v>
      </c>
      <c r="C137" s="23">
        <f>+[1]PE!C135</f>
        <v>0</v>
      </c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19"/>
    </row>
    <row r="138" spans="1:16" s="20" customFormat="1" ht="9.1999999999999993" x14ac:dyDescent="0.15">
      <c r="A138" s="21" t="s">
        <v>275</v>
      </c>
      <c r="B138" s="22" t="s">
        <v>276</v>
      </c>
      <c r="C138" s="23">
        <f>+[1]PE!C136</f>
        <v>0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19"/>
    </row>
    <row r="139" spans="1:16" s="20" customFormat="1" ht="9.1999999999999993" x14ac:dyDescent="0.15">
      <c r="A139" s="21" t="s">
        <v>277</v>
      </c>
      <c r="B139" s="22" t="s">
        <v>278</v>
      </c>
      <c r="C139" s="23">
        <f>+[1]PE!C137</f>
        <v>75000</v>
      </c>
      <c r="D139" s="23">
        <f>+C139/12</f>
        <v>6250</v>
      </c>
      <c r="E139" s="23">
        <f>+D139</f>
        <v>6250</v>
      </c>
      <c r="F139" s="23">
        <f t="shared" ref="F139:O139" si="39">+E139</f>
        <v>6250</v>
      </c>
      <c r="G139" s="23">
        <f t="shared" si="39"/>
        <v>6250</v>
      </c>
      <c r="H139" s="23">
        <f t="shared" si="39"/>
        <v>6250</v>
      </c>
      <c r="I139" s="23">
        <f t="shared" si="39"/>
        <v>6250</v>
      </c>
      <c r="J139" s="23">
        <f t="shared" si="39"/>
        <v>6250</v>
      </c>
      <c r="K139" s="23">
        <f t="shared" si="39"/>
        <v>6250</v>
      </c>
      <c r="L139" s="23">
        <f t="shared" si="39"/>
        <v>6250</v>
      </c>
      <c r="M139" s="23">
        <f t="shared" si="39"/>
        <v>6250</v>
      </c>
      <c r="N139" s="23">
        <f t="shared" si="39"/>
        <v>6250</v>
      </c>
      <c r="O139" s="23">
        <f t="shared" si="39"/>
        <v>6250</v>
      </c>
      <c r="P139" s="19"/>
    </row>
    <row r="140" spans="1:16" s="20" customFormat="1" ht="9.1999999999999993" x14ac:dyDescent="0.15">
      <c r="A140" s="21" t="s">
        <v>279</v>
      </c>
      <c r="B140" s="22" t="s">
        <v>280</v>
      </c>
      <c r="C140" s="23">
        <f>+[1]PE!C138</f>
        <v>0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19"/>
    </row>
    <row r="141" spans="1:16" s="20" customFormat="1" ht="9.1999999999999993" x14ac:dyDescent="0.15">
      <c r="A141" s="21" t="s">
        <v>281</v>
      </c>
      <c r="B141" s="22" t="s">
        <v>282</v>
      </c>
      <c r="C141" s="23">
        <f>+[1]PE!C139</f>
        <v>80000</v>
      </c>
      <c r="D141" s="23">
        <f>+C141/12</f>
        <v>6666.666666666667</v>
      </c>
      <c r="E141" s="23">
        <f>+D141</f>
        <v>6666.666666666667</v>
      </c>
      <c r="F141" s="23">
        <f t="shared" ref="F141:O141" si="40">+E141</f>
        <v>6666.666666666667</v>
      </c>
      <c r="G141" s="23">
        <f t="shared" si="40"/>
        <v>6666.666666666667</v>
      </c>
      <c r="H141" s="23">
        <f t="shared" si="40"/>
        <v>6666.666666666667</v>
      </c>
      <c r="I141" s="23">
        <f t="shared" si="40"/>
        <v>6666.666666666667</v>
      </c>
      <c r="J141" s="23">
        <f t="shared" si="40"/>
        <v>6666.666666666667</v>
      </c>
      <c r="K141" s="23">
        <f t="shared" si="40"/>
        <v>6666.666666666667</v>
      </c>
      <c r="L141" s="23">
        <f t="shared" si="40"/>
        <v>6666.666666666667</v>
      </c>
      <c r="M141" s="23">
        <f t="shared" si="40"/>
        <v>6666.666666666667</v>
      </c>
      <c r="N141" s="23">
        <f t="shared" si="40"/>
        <v>6666.666666666667</v>
      </c>
      <c r="O141" s="23">
        <f t="shared" si="40"/>
        <v>6666.666666666667</v>
      </c>
      <c r="P141" s="19"/>
    </row>
    <row r="142" spans="1:16" s="20" customFormat="1" ht="9.1999999999999993" x14ac:dyDescent="0.15">
      <c r="A142" s="21" t="s">
        <v>283</v>
      </c>
      <c r="B142" s="22" t="s">
        <v>284</v>
      </c>
      <c r="C142" s="23">
        <f>+[1]PE!C140</f>
        <v>0</v>
      </c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19"/>
    </row>
    <row r="143" spans="1:16" s="20" customFormat="1" ht="9.1999999999999993" x14ac:dyDescent="0.15">
      <c r="A143" s="21" t="s">
        <v>285</v>
      </c>
      <c r="B143" s="22" t="s">
        <v>286</v>
      </c>
      <c r="C143" s="23">
        <f>+[1]PE!C141</f>
        <v>15000</v>
      </c>
      <c r="D143" s="23">
        <f>+C143/12</f>
        <v>1250</v>
      </c>
      <c r="E143" s="23">
        <f>+D143</f>
        <v>1250</v>
      </c>
      <c r="F143" s="23">
        <f t="shared" ref="F143:O143" si="41">+E143</f>
        <v>1250</v>
      </c>
      <c r="G143" s="23">
        <f t="shared" si="41"/>
        <v>1250</v>
      </c>
      <c r="H143" s="23">
        <f t="shared" si="41"/>
        <v>1250</v>
      </c>
      <c r="I143" s="23">
        <f t="shared" si="41"/>
        <v>1250</v>
      </c>
      <c r="J143" s="23">
        <f t="shared" si="41"/>
        <v>1250</v>
      </c>
      <c r="K143" s="23">
        <f t="shared" si="41"/>
        <v>1250</v>
      </c>
      <c r="L143" s="23">
        <f t="shared" si="41"/>
        <v>1250</v>
      </c>
      <c r="M143" s="23">
        <f t="shared" si="41"/>
        <v>1250</v>
      </c>
      <c r="N143" s="23">
        <f t="shared" si="41"/>
        <v>1250</v>
      </c>
      <c r="O143" s="23">
        <f t="shared" si="41"/>
        <v>1250</v>
      </c>
      <c r="P143" s="19"/>
    </row>
    <row r="144" spans="1:16" s="20" customFormat="1" ht="9.1999999999999993" x14ac:dyDescent="0.15">
      <c r="A144" s="21" t="s">
        <v>287</v>
      </c>
      <c r="B144" s="22" t="s">
        <v>288</v>
      </c>
      <c r="C144" s="23">
        <f>+[1]PE!C142</f>
        <v>0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19"/>
    </row>
    <row r="145" spans="1:16" s="20" customFormat="1" ht="9.1999999999999993" x14ac:dyDescent="0.15">
      <c r="A145" s="21" t="s">
        <v>289</v>
      </c>
      <c r="B145" s="22" t="s">
        <v>290</v>
      </c>
      <c r="C145" s="23">
        <f>+[1]PE!C143</f>
        <v>0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19"/>
    </row>
    <row r="146" spans="1:16" s="20" customFormat="1" ht="9.1999999999999993" x14ac:dyDescent="0.15">
      <c r="A146" s="16" t="s">
        <v>291</v>
      </c>
      <c r="B146" s="17" t="s">
        <v>292</v>
      </c>
      <c r="C146" s="18">
        <f>SUM(C147:C151)</f>
        <v>845000</v>
      </c>
      <c r="D146" s="18">
        <f t="shared" ref="D146:O146" si="42">SUM(D147:D151)</f>
        <v>70416.666666666672</v>
      </c>
      <c r="E146" s="18">
        <f t="shared" si="42"/>
        <v>70416.666666666672</v>
      </c>
      <c r="F146" s="18">
        <f t="shared" si="42"/>
        <v>70416.666666666672</v>
      </c>
      <c r="G146" s="18">
        <f t="shared" si="42"/>
        <v>70416.666666666672</v>
      </c>
      <c r="H146" s="18">
        <f t="shared" si="42"/>
        <v>70416.666666666672</v>
      </c>
      <c r="I146" s="18">
        <f t="shared" si="42"/>
        <v>70416.666666666672</v>
      </c>
      <c r="J146" s="18">
        <f t="shared" si="42"/>
        <v>70416.666666666672</v>
      </c>
      <c r="K146" s="18">
        <f t="shared" si="42"/>
        <v>70416.666666666672</v>
      </c>
      <c r="L146" s="18">
        <f t="shared" si="42"/>
        <v>70416.666666666672</v>
      </c>
      <c r="M146" s="18">
        <f t="shared" si="42"/>
        <v>70416.666666666672</v>
      </c>
      <c r="N146" s="18">
        <f t="shared" si="42"/>
        <v>70416.666666666672</v>
      </c>
      <c r="O146" s="18">
        <f t="shared" si="42"/>
        <v>70416.666666666672</v>
      </c>
      <c r="P146" s="19"/>
    </row>
    <row r="147" spans="1:16" s="20" customFormat="1" ht="9.1999999999999993" x14ac:dyDescent="0.15">
      <c r="A147" s="21" t="s">
        <v>293</v>
      </c>
      <c r="B147" s="22" t="s">
        <v>292</v>
      </c>
      <c r="C147" s="23">
        <f>+[1]PE!C145</f>
        <v>0</v>
      </c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19"/>
    </row>
    <row r="148" spans="1:16" s="20" customFormat="1" ht="9.1999999999999993" x14ac:dyDescent="0.15">
      <c r="A148" s="21" t="s">
        <v>294</v>
      </c>
      <c r="B148" s="22" t="s">
        <v>295</v>
      </c>
      <c r="C148" s="23">
        <f>+[1]PE!C146</f>
        <v>845000</v>
      </c>
      <c r="D148" s="23">
        <f>+C148/12</f>
        <v>70416.666666666672</v>
      </c>
      <c r="E148" s="23">
        <f>+D148</f>
        <v>70416.666666666672</v>
      </c>
      <c r="F148" s="23">
        <f t="shared" ref="F148:O148" si="43">+E148</f>
        <v>70416.666666666672</v>
      </c>
      <c r="G148" s="23">
        <f t="shared" si="43"/>
        <v>70416.666666666672</v>
      </c>
      <c r="H148" s="23">
        <f t="shared" si="43"/>
        <v>70416.666666666672</v>
      </c>
      <c r="I148" s="23">
        <f t="shared" si="43"/>
        <v>70416.666666666672</v>
      </c>
      <c r="J148" s="23">
        <f t="shared" si="43"/>
        <v>70416.666666666672</v>
      </c>
      <c r="K148" s="23">
        <f t="shared" si="43"/>
        <v>70416.666666666672</v>
      </c>
      <c r="L148" s="23">
        <f t="shared" si="43"/>
        <v>70416.666666666672</v>
      </c>
      <c r="M148" s="23">
        <f t="shared" si="43"/>
        <v>70416.666666666672</v>
      </c>
      <c r="N148" s="23">
        <f t="shared" si="43"/>
        <v>70416.666666666672</v>
      </c>
      <c r="O148" s="23">
        <f t="shared" si="43"/>
        <v>70416.666666666672</v>
      </c>
      <c r="P148" s="19"/>
    </row>
    <row r="149" spans="1:16" s="20" customFormat="1" ht="9.1999999999999993" x14ac:dyDescent="0.15">
      <c r="A149" s="21" t="s">
        <v>296</v>
      </c>
      <c r="B149" s="22" t="s">
        <v>297</v>
      </c>
      <c r="C149" s="23">
        <f>+[1]PE!C147</f>
        <v>0</v>
      </c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19"/>
    </row>
    <row r="150" spans="1:16" s="20" customFormat="1" ht="9.1999999999999993" x14ac:dyDescent="0.15">
      <c r="A150" s="21" t="s">
        <v>298</v>
      </c>
      <c r="B150" s="22" t="s">
        <v>299</v>
      </c>
      <c r="C150" s="23">
        <f>+[1]PE!C148</f>
        <v>0</v>
      </c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19"/>
    </row>
    <row r="151" spans="1:16" s="20" customFormat="1" ht="9.1999999999999993" x14ac:dyDescent="0.15">
      <c r="A151" s="21" t="s">
        <v>300</v>
      </c>
      <c r="B151" s="22" t="s">
        <v>301</v>
      </c>
      <c r="C151" s="23">
        <f>+[1]PE!C149</f>
        <v>0</v>
      </c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19"/>
    </row>
    <row r="152" spans="1:16" s="20" customFormat="1" ht="18.350000000000001" x14ac:dyDescent="0.15">
      <c r="A152" s="16" t="s">
        <v>302</v>
      </c>
      <c r="B152" s="17" t="s">
        <v>303</v>
      </c>
      <c r="C152" s="18">
        <f>SUM(C153:C162)</f>
        <v>388000</v>
      </c>
      <c r="D152" s="18">
        <f t="shared" ref="D152:O152" si="44">SUM(D153:D162)</f>
        <v>32333.333333333336</v>
      </c>
      <c r="E152" s="18">
        <f t="shared" si="44"/>
        <v>32333.333333333336</v>
      </c>
      <c r="F152" s="18">
        <f t="shared" si="44"/>
        <v>32333.333333333336</v>
      </c>
      <c r="G152" s="18">
        <f t="shared" si="44"/>
        <v>32333.333333333336</v>
      </c>
      <c r="H152" s="18">
        <f t="shared" si="44"/>
        <v>32333.333333333336</v>
      </c>
      <c r="I152" s="18">
        <f t="shared" si="44"/>
        <v>32333.333333333336</v>
      </c>
      <c r="J152" s="18">
        <f t="shared" si="44"/>
        <v>32333.333333333336</v>
      </c>
      <c r="K152" s="18">
        <f t="shared" si="44"/>
        <v>32333.333333333336</v>
      </c>
      <c r="L152" s="18">
        <f t="shared" si="44"/>
        <v>32333.333333333336</v>
      </c>
      <c r="M152" s="18">
        <f t="shared" si="44"/>
        <v>32333.333333333336</v>
      </c>
      <c r="N152" s="18">
        <f t="shared" si="44"/>
        <v>32333.333333333336</v>
      </c>
      <c r="O152" s="18">
        <f t="shared" si="44"/>
        <v>32333.333333333336</v>
      </c>
      <c r="P152" s="19"/>
    </row>
    <row r="153" spans="1:16" s="20" customFormat="1" ht="9.1999999999999993" x14ac:dyDescent="0.15">
      <c r="A153" s="21" t="s">
        <v>304</v>
      </c>
      <c r="B153" s="22" t="s">
        <v>305</v>
      </c>
      <c r="C153" s="23">
        <f>+[1]PE!C151</f>
        <v>0</v>
      </c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19"/>
    </row>
    <row r="154" spans="1:16" s="20" customFormat="1" ht="9.1999999999999993" x14ac:dyDescent="0.15">
      <c r="A154" s="21" t="s">
        <v>306</v>
      </c>
      <c r="B154" s="22" t="s">
        <v>307</v>
      </c>
      <c r="C154" s="23">
        <f>+[1]PE!C152</f>
        <v>88000</v>
      </c>
      <c r="D154" s="23">
        <f>+C154/12</f>
        <v>7333.333333333333</v>
      </c>
      <c r="E154" s="23">
        <f>+D154</f>
        <v>7333.333333333333</v>
      </c>
      <c r="F154" s="23">
        <f t="shared" ref="F154:O154" si="45">+E154</f>
        <v>7333.333333333333</v>
      </c>
      <c r="G154" s="23">
        <f t="shared" si="45"/>
        <v>7333.333333333333</v>
      </c>
      <c r="H154" s="23">
        <f t="shared" si="45"/>
        <v>7333.333333333333</v>
      </c>
      <c r="I154" s="23">
        <f t="shared" si="45"/>
        <v>7333.333333333333</v>
      </c>
      <c r="J154" s="23">
        <f t="shared" si="45"/>
        <v>7333.333333333333</v>
      </c>
      <c r="K154" s="23">
        <f t="shared" si="45"/>
        <v>7333.333333333333</v>
      </c>
      <c r="L154" s="23">
        <f t="shared" si="45"/>
        <v>7333.333333333333</v>
      </c>
      <c r="M154" s="23">
        <f t="shared" si="45"/>
        <v>7333.333333333333</v>
      </c>
      <c r="N154" s="23">
        <f t="shared" si="45"/>
        <v>7333.333333333333</v>
      </c>
      <c r="O154" s="23">
        <f t="shared" si="45"/>
        <v>7333.333333333333</v>
      </c>
      <c r="P154" s="19"/>
    </row>
    <row r="155" spans="1:16" s="20" customFormat="1" ht="9.1999999999999993" x14ac:dyDescent="0.15">
      <c r="A155" s="21" t="s">
        <v>308</v>
      </c>
      <c r="B155" s="22" t="s">
        <v>309</v>
      </c>
      <c r="C155" s="23">
        <f>+[1]PE!C153</f>
        <v>0</v>
      </c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19"/>
    </row>
    <row r="156" spans="1:16" s="20" customFormat="1" ht="9.1999999999999993" x14ac:dyDescent="0.15">
      <c r="A156" s="21" t="s">
        <v>310</v>
      </c>
      <c r="B156" s="22" t="s">
        <v>311</v>
      </c>
      <c r="C156" s="23">
        <f>+[1]PE!C154</f>
        <v>0</v>
      </c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19"/>
    </row>
    <row r="157" spans="1:16" s="20" customFormat="1" ht="9.1999999999999993" x14ac:dyDescent="0.15">
      <c r="A157" s="21" t="s">
        <v>312</v>
      </c>
      <c r="B157" s="22" t="s">
        <v>313</v>
      </c>
      <c r="C157" s="23">
        <f>+[1]PE!C155</f>
        <v>0</v>
      </c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19"/>
    </row>
    <row r="158" spans="1:16" s="20" customFormat="1" ht="9.1999999999999993" x14ac:dyDescent="0.15">
      <c r="A158" s="21" t="s">
        <v>314</v>
      </c>
      <c r="B158" s="22" t="s">
        <v>315</v>
      </c>
      <c r="C158" s="23">
        <f>+[1]PE!C156</f>
        <v>200000</v>
      </c>
      <c r="D158" s="23">
        <f>+C158/12</f>
        <v>16666.666666666668</v>
      </c>
      <c r="E158" s="23">
        <f>+D158</f>
        <v>16666.666666666668</v>
      </c>
      <c r="F158" s="23">
        <f t="shared" ref="F158:O158" si="46">+E158</f>
        <v>16666.666666666668</v>
      </c>
      <c r="G158" s="23">
        <f t="shared" si="46"/>
        <v>16666.666666666668</v>
      </c>
      <c r="H158" s="23">
        <f t="shared" si="46"/>
        <v>16666.666666666668</v>
      </c>
      <c r="I158" s="23">
        <f t="shared" si="46"/>
        <v>16666.666666666668</v>
      </c>
      <c r="J158" s="23">
        <f t="shared" si="46"/>
        <v>16666.666666666668</v>
      </c>
      <c r="K158" s="23">
        <f t="shared" si="46"/>
        <v>16666.666666666668</v>
      </c>
      <c r="L158" s="23">
        <f t="shared" si="46"/>
        <v>16666.666666666668</v>
      </c>
      <c r="M158" s="23">
        <f t="shared" si="46"/>
        <v>16666.666666666668</v>
      </c>
      <c r="N158" s="23">
        <f t="shared" si="46"/>
        <v>16666.666666666668</v>
      </c>
      <c r="O158" s="23">
        <f t="shared" si="46"/>
        <v>16666.666666666668</v>
      </c>
      <c r="P158" s="19"/>
    </row>
    <row r="159" spans="1:16" s="20" customFormat="1" ht="9.1999999999999993" x14ac:dyDescent="0.15">
      <c r="A159" s="21" t="s">
        <v>316</v>
      </c>
      <c r="B159" s="22" t="s">
        <v>317</v>
      </c>
      <c r="C159" s="23">
        <f>+[1]PE!C157</f>
        <v>0</v>
      </c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19"/>
    </row>
    <row r="160" spans="1:16" s="20" customFormat="1" ht="9.1999999999999993" x14ac:dyDescent="0.15">
      <c r="A160" s="21" t="s">
        <v>318</v>
      </c>
      <c r="B160" s="22" t="s">
        <v>319</v>
      </c>
      <c r="C160" s="23">
        <f>+[1]PE!C158</f>
        <v>50000</v>
      </c>
      <c r="D160" s="23">
        <f>+C160/12</f>
        <v>4166.666666666667</v>
      </c>
      <c r="E160" s="23">
        <f>+D160</f>
        <v>4166.666666666667</v>
      </c>
      <c r="F160" s="23">
        <f t="shared" ref="F160:O160" si="47">+E160</f>
        <v>4166.666666666667</v>
      </c>
      <c r="G160" s="23">
        <f t="shared" si="47"/>
        <v>4166.666666666667</v>
      </c>
      <c r="H160" s="23">
        <f t="shared" si="47"/>
        <v>4166.666666666667</v>
      </c>
      <c r="I160" s="23">
        <f t="shared" si="47"/>
        <v>4166.666666666667</v>
      </c>
      <c r="J160" s="23">
        <f t="shared" si="47"/>
        <v>4166.666666666667</v>
      </c>
      <c r="K160" s="23">
        <f t="shared" si="47"/>
        <v>4166.666666666667</v>
      </c>
      <c r="L160" s="23">
        <f t="shared" si="47"/>
        <v>4166.666666666667</v>
      </c>
      <c r="M160" s="23">
        <f t="shared" si="47"/>
        <v>4166.666666666667</v>
      </c>
      <c r="N160" s="23">
        <f t="shared" si="47"/>
        <v>4166.666666666667</v>
      </c>
      <c r="O160" s="23">
        <f t="shared" si="47"/>
        <v>4166.666666666667</v>
      </c>
      <c r="P160" s="19"/>
    </row>
    <row r="161" spans="1:16" s="20" customFormat="1" ht="9.1999999999999993" x14ac:dyDescent="0.15">
      <c r="A161" s="21" t="s">
        <v>320</v>
      </c>
      <c r="B161" s="22" t="s">
        <v>321</v>
      </c>
      <c r="C161" s="23">
        <f>+[1]PE!C159</f>
        <v>0</v>
      </c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19"/>
    </row>
    <row r="162" spans="1:16" s="20" customFormat="1" ht="9.1999999999999993" x14ac:dyDescent="0.15">
      <c r="A162" s="21" t="s">
        <v>322</v>
      </c>
      <c r="B162" s="22" t="s">
        <v>323</v>
      </c>
      <c r="C162" s="23">
        <f>+[1]PE!C160</f>
        <v>50000</v>
      </c>
      <c r="D162" s="23">
        <f>+C162/12</f>
        <v>4166.666666666667</v>
      </c>
      <c r="E162" s="23">
        <f>+D162</f>
        <v>4166.666666666667</v>
      </c>
      <c r="F162" s="23">
        <f t="shared" ref="F162:O162" si="48">+E162</f>
        <v>4166.666666666667</v>
      </c>
      <c r="G162" s="23">
        <f t="shared" si="48"/>
        <v>4166.666666666667</v>
      </c>
      <c r="H162" s="23">
        <f t="shared" si="48"/>
        <v>4166.666666666667</v>
      </c>
      <c r="I162" s="23">
        <f t="shared" si="48"/>
        <v>4166.666666666667</v>
      </c>
      <c r="J162" s="23">
        <f t="shared" si="48"/>
        <v>4166.666666666667</v>
      </c>
      <c r="K162" s="23">
        <f t="shared" si="48"/>
        <v>4166.666666666667</v>
      </c>
      <c r="L162" s="23">
        <f t="shared" si="48"/>
        <v>4166.666666666667</v>
      </c>
      <c r="M162" s="23">
        <f t="shared" si="48"/>
        <v>4166.666666666667</v>
      </c>
      <c r="N162" s="23">
        <f t="shared" si="48"/>
        <v>4166.666666666667</v>
      </c>
      <c r="O162" s="23">
        <f t="shared" si="48"/>
        <v>4166.666666666667</v>
      </c>
      <c r="P162" s="19"/>
    </row>
    <row r="163" spans="1:16" s="20" customFormat="1" ht="9.1999999999999993" x14ac:dyDescent="0.15">
      <c r="A163" s="16" t="s">
        <v>324</v>
      </c>
      <c r="B163" s="17" t="s">
        <v>325</v>
      </c>
      <c r="C163" s="18">
        <f>SUM(C164:C169)</f>
        <v>300000</v>
      </c>
      <c r="D163" s="18">
        <f t="shared" ref="D163:O163" si="49">SUM(D164:D169)</f>
        <v>25000</v>
      </c>
      <c r="E163" s="18">
        <f t="shared" si="49"/>
        <v>25000</v>
      </c>
      <c r="F163" s="18">
        <f t="shared" si="49"/>
        <v>25000</v>
      </c>
      <c r="G163" s="18">
        <f t="shared" si="49"/>
        <v>25000</v>
      </c>
      <c r="H163" s="18">
        <f t="shared" si="49"/>
        <v>25000</v>
      </c>
      <c r="I163" s="18">
        <f t="shared" si="49"/>
        <v>25000</v>
      </c>
      <c r="J163" s="18">
        <f t="shared" si="49"/>
        <v>25000</v>
      </c>
      <c r="K163" s="18">
        <f t="shared" si="49"/>
        <v>25000</v>
      </c>
      <c r="L163" s="18">
        <f t="shared" si="49"/>
        <v>25000</v>
      </c>
      <c r="M163" s="18">
        <f t="shared" si="49"/>
        <v>25000</v>
      </c>
      <c r="N163" s="18">
        <f t="shared" si="49"/>
        <v>25000</v>
      </c>
      <c r="O163" s="18">
        <f t="shared" si="49"/>
        <v>25000</v>
      </c>
      <c r="P163" s="19"/>
    </row>
    <row r="164" spans="1:16" s="20" customFormat="1" ht="9.1999999999999993" x14ac:dyDescent="0.15">
      <c r="A164" s="21" t="s">
        <v>326</v>
      </c>
      <c r="B164" s="22" t="s">
        <v>327</v>
      </c>
      <c r="C164" s="23">
        <f>+[1]PE!C162</f>
        <v>0</v>
      </c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19"/>
    </row>
    <row r="165" spans="1:16" s="20" customFormat="1" ht="9.1999999999999993" x14ac:dyDescent="0.15">
      <c r="A165" s="21" t="s">
        <v>328</v>
      </c>
      <c r="B165" s="22" t="s">
        <v>329</v>
      </c>
      <c r="C165" s="23">
        <f>+[1]PE!C163</f>
        <v>0</v>
      </c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19"/>
    </row>
    <row r="166" spans="1:16" s="20" customFormat="1" ht="9.1999999999999993" x14ac:dyDescent="0.15">
      <c r="A166" s="21" t="s">
        <v>330</v>
      </c>
      <c r="B166" s="22" t="s">
        <v>331</v>
      </c>
      <c r="C166" s="23">
        <f>+[1]PE!C164</f>
        <v>0</v>
      </c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19"/>
    </row>
    <row r="167" spans="1:16" s="20" customFormat="1" ht="9.1999999999999993" x14ac:dyDescent="0.15">
      <c r="A167" s="21" t="s">
        <v>332</v>
      </c>
      <c r="B167" s="22" t="s">
        <v>333</v>
      </c>
      <c r="C167" s="23">
        <f>+[1]PE!C165</f>
        <v>100000</v>
      </c>
      <c r="D167" s="23">
        <f>+C167/12</f>
        <v>8333.3333333333339</v>
      </c>
      <c r="E167" s="23">
        <f>+D167</f>
        <v>8333.3333333333339</v>
      </c>
      <c r="F167" s="23">
        <f t="shared" ref="F167:O167" si="50">+E167</f>
        <v>8333.3333333333339</v>
      </c>
      <c r="G167" s="23">
        <f t="shared" si="50"/>
        <v>8333.3333333333339</v>
      </c>
      <c r="H167" s="23">
        <f t="shared" si="50"/>
        <v>8333.3333333333339</v>
      </c>
      <c r="I167" s="23">
        <f t="shared" si="50"/>
        <v>8333.3333333333339</v>
      </c>
      <c r="J167" s="23">
        <f t="shared" si="50"/>
        <v>8333.3333333333339</v>
      </c>
      <c r="K167" s="23">
        <f t="shared" si="50"/>
        <v>8333.3333333333339</v>
      </c>
      <c r="L167" s="23">
        <f t="shared" si="50"/>
        <v>8333.3333333333339</v>
      </c>
      <c r="M167" s="23">
        <f t="shared" si="50"/>
        <v>8333.3333333333339</v>
      </c>
      <c r="N167" s="23">
        <f t="shared" si="50"/>
        <v>8333.3333333333339</v>
      </c>
      <c r="O167" s="23">
        <f t="shared" si="50"/>
        <v>8333.3333333333339</v>
      </c>
      <c r="P167" s="19"/>
    </row>
    <row r="168" spans="1:16" s="20" customFormat="1" ht="9.1999999999999993" x14ac:dyDescent="0.15">
      <c r="A168" s="21" t="s">
        <v>334</v>
      </c>
      <c r="B168" s="22" t="s">
        <v>335</v>
      </c>
      <c r="C168" s="23">
        <f>+[1]PE!C166</f>
        <v>0</v>
      </c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19"/>
    </row>
    <row r="169" spans="1:16" s="20" customFormat="1" ht="9.1999999999999993" x14ac:dyDescent="0.15">
      <c r="A169" s="21" t="s">
        <v>336</v>
      </c>
      <c r="B169" s="22" t="s">
        <v>337</v>
      </c>
      <c r="C169" s="23">
        <f>+[1]PE!C167</f>
        <v>200000</v>
      </c>
      <c r="D169" s="23">
        <f>+C169/12</f>
        <v>16666.666666666668</v>
      </c>
      <c r="E169" s="23">
        <f>+D169</f>
        <v>16666.666666666668</v>
      </c>
      <c r="F169" s="23">
        <f t="shared" ref="F169:O169" si="51">+E169</f>
        <v>16666.666666666668</v>
      </c>
      <c r="G169" s="23">
        <f t="shared" si="51"/>
        <v>16666.666666666668</v>
      </c>
      <c r="H169" s="23">
        <f t="shared" si="51"/>
        <v>16666.666666666668</v>
      </c>
      <c r="I169" s="23">
        <f t="shared" si="51"/>
        <v>16666.666666666668</v>
      </c>
      <c r="J169" s="23">
        <f t="shared" si="51"/>
        <v>16666.666666666668</v>
      </c>
      <c r="K169" s="23">
        <f t="shared" si="51"/>
        <v>16666.666666666668</v>
      </c>
      <c r="L169" s="23">
        <f t="shared" si="51"/>
        <v>16666.666666666668</v>
      </c>
      <c r="M169" s="23">
        <f t="shared" si="51"/>
        <v>16666.666666666668</v>
      </c>
      <c r="N169" s="23">
        <f t="shared" si="51"/>
        <v>16666.666666666668</v>
      </c>
      <c r="O169" s="23">
        <f t="shared" si="51"/>
        <v>16666.666666666668</v>
      </c>
      <c r="P169" s="19"/>
    </row>
    <row r="170" spans="1:16" s="20" customFormat="1" ht="9.1999999999999993" x14ac:dyDescent="0.15">
      <c r="A170" s="16" t="s">
        <v>338</v>
      </c>
      <c r="B170" s="17" t="s">
        <v>339</v>
      </c>
      <c r="C170" s="18">
        <f>SUM(C171:C188)</f>
        <v>1063000</v>
      </c>
      <c r="D170" s="18">
        <f t="shared" ref="D170:O170" si="52">SUM(D171:D188)</f>
        <v>88583.333333333343</v>
      </c>
      <c r="E170" s="18">
        <f t="shared" si="52"/>
        <v>88583.333333333343</v>
      </c>
      <c r="F170" s="18">
        <f t="shared" si="52"/>
        <v>88583.333333333343</v>
      </c>
      <c r="G170" s="18">
        <f t="shared" si="52"/>
        <v>88583.333333333343</v>
      </c>
      <c r="H170" s="18">
        <f t="shared" si="52"/>
        <v>88583.333333333343</v>
      </c>
      <c r="I170" s="18">
        <f t="shared" si="52"/>
        <v>88583.333333333343</v>
      </c>
      <c r="J170" s="18">
        <f t="shared" si="52"/>
        <v>88583.333333333343</v>
      </c>
      <c r="K170" s="18">
        <f t="shared" si="52"/>
        <v>88583.333333333343</v>
      </c>
      <c r="L170" s="18">
        <f t="shared" si="52"/>
        <v>88583.333333333343</v>
      </c>
      <c r="M170" s="18">
        <f t="shared" si="52"/>
        <v>88583.333333333343</v>
      </c>
      <c r="N170" s="18">
        <f t="shared" si="52"/>
        <v>88583.333333333343</v>
      </c>
      <c r="O170" s="18">
        <f t="shared" si="52"/>
        <v>88583.333333333343</v>
      </c>
      <c r="P170" s="19"/>
    </row>
    <row r="171" spans="1:16" s="20" customFormat="1" ht="9.1999999999999993" x14ac:dyDescent="0.15">
      <c r="A171" s="21" t="s">
        <v>340</v>
      </c>
      <c r="B171" s="22" t="s">
        <v>341</v>
      </c>
      <c r="C171" s="23">
        <f>+[1]PE!C169</f>
        <v>0</v>
      </c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19"/>
    </row>
    <row r="172" spans="1:16" s="20" customFormat="1" ht="9.1999999999999993" x14ac:dyDescent="0.15">
      <c r="A172" s="21" t="s">
        <v>342</v>
      </c>
      <c r="B172" s="22" t="s">
        <v>343</v>
      </c>
      <c r="C172" s="23">
        <f>+[1]PE!C170</f>
        <v>123000</v>
      </c>
      <c r="D172" s="23">
        <f>+C172/12</f>
        <v>10250</v>
      </c>
      <c r="E172" s="23">
        <f>+D172</f>
        <v>10250</v>
      </c>
      <c r="F172" s="23">
        <f t="shared" ref="F172:O172" si="53">+E172</f>
        <v>10250</v>
      </c>
      <c r="G172" s="23">
        <f t="shared" si="53"/>
        <v>10250</v>
      </c>
      <c r="H172" s="23">
        <f t="shared" si="53"/>
        <v>10250</v>
      </c>
      <c r="I172" s="23">
        <f t="shared" si="53"/>
        <v>10250</v>
      </c>
      <c r="J172" s="23">
        <f t="shared" si="53"/>
        <v>10250</v>
      </c>
      <c r="K172" s="23">
        <f t="shared" si="53"/>
        <v>10250</v>
      </c>
      <c r="L172" s="23">
        <f t="shared" si="53"/>
        <v>10250</v>
      </c>
      <c r="M172" s="23">
        <f t="shared" si="53"/>
        <v>10250</v>
      </c>
      <c r="N172" s="23">
        <f t="shared" si="53"/>
        <v>10250</v>
      </c>
      <c r="O172" s="23">
        <f t="shared" si="53"/>
        <v>10250</v>
      </c>
      <c r="P172" s="19"/>
    </row>
    <row r="173" spans="1:16" s="20" customFormat="1" ht="9.1999999999999993" x14ac:dyDescent="0.15">
      <c r="A173" s="21" t="s">
        <v>344</v>
      </c>
      <c r="B173" s="22" t="s">
        <v>345</v>
      </c>
      <c r="C173" s="23">
        <f>+[1]PE!C171</f>
        <v>0</v>
      </c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19"/>
    </row>
    <row r="174" spans="1:16" s="20" customFormat="1" ht="9.1999999999999993" x14ac:dyDescent="0.15">
      <c r="A174" s="21" t="s">
        <v>346</v>
      </c>
      <c r="B174" s="22" t="s">
        <v>347</v>
      </c>
      <c r="C174" s="23">
        <f>+[1]PE!C172</f>
        <v>60000</v>
      </c>
      <c r="D174" s="23">
        <f>+C174/12</f>
        <v>5000</v>
      </c>
      <c r="E174" s="23">
        <f>+D174</f>
        <v>5000</v>
      </c>
      <c r="F174" s="23">
        <f t="shared" ref="F174:O174" si="54">+E174</f>
        <v>5000</v>
      </c>
      <c r="G174" s="23">
        <f t="shared" si="54"/>
        <v>5000</v>
      </c>
      <c r="H174" s="23">
        <f t="shared" si="54"/>
        <v>5000</v>
      </c>
      <c r="I174" s="23">
        <f t="shared" si="54"/>
        <v>5000</v>
      </c>
      <c r="J174" s="23">
        <f t="shared" si="54"/>
        <v>5000</v>
      </c>
      <c r="K174" s="23">
        <f t="shared" si="54"/>
        <v>5000</v>
      </c>
      <c r="L174" s="23">
        <f t="shared" si="54"/>
        <v>5000</v>
      </c>
      <c r="M174" s="23">
        <f t="shared" si="54"/>
        <v>5000</v>
      </c>
      <c r="N174" s="23">
        <f t="shared" si="54"/>
        <v>5000</v>
      </c>
      <c r="O174" s="23">
        <f t="shared" si="54"/>
        <v>5000</v>
      </c>
      <c r="P174" s="19"/>
    </row>
    <row r="175" spans="1:16" s="20" customFormat="1" ht="18.350000000000001" x14ac:dyDescent="0.15">
      <c r="A175" s="21" t="s">
        <v>348</v>
      </c>
      <c r="B175" s="22" t="s">
        <v>349</v>
      </c>
      <c r="C175" s="23">
        <f>+[1]PE!C173</f>
        <v>0</v>
      </c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19"/>
    </row>
    <row r="176" spans="1:16" s="20" customFormat="1" ht="18.350000000000001" x14ac:dyDescent="0.15">
      <c r="A176" s="21" t="s">
        <v>350</v>
      </c>
      <c r="B176" s="22" t="s">
        <v>351</v>
      </c>
      <c r="C176" s="23">
        <f>+[1]PE!C174</f>
        <v>160000</v>
      </c>
      <c r="D176" s="23">
        <f>+C176/12</f>
        <v>13333.333333333334</v>
      </c>
      <c r="E176" s="23">
        <f>+D176</f>
        <v>13333.333333333334</v>
      </c>
      <c r="F176" s="23">
        <f t="shared" ref="F176:O176" si="55">+E176</f>
        <v>13333.333333333334</v>
      </c>
      <c r="G176" s="23">
        <f t="shared" si="55"/>
        <v>13333.333333333334</v>
      </c>
      <c r="H176" s="23">
        <f t="shared" si="55"/>
        <v>13333.333333333334</v>
      </c>
      <c r="I176" s="23">
        <f t="shared" si="55"/>
        <v>13333.333333333334</v>
      </c>
      <c r="J176" s="23">
        <f t="shared" si="55"/>
        <v>13333.333333333334</v>
      </c>
      <c r="K176" s="23">
        <f t="shared" si="55"/>
        <v>13333.333333333334</v>
      </c>
      <c r="L176" s="23">
        <f t="shared" si="55"/>
        <v>13333.333333333334</v>
      </c>
      <c r="M176" s="23">
        <f t="shared" si="55"/>
        <v>13333.333333333334</v>
      </c>
      <c r="N176" s="23">
        <f t="shared" si="55"/>
        <v>13333.333333333334</v>
      </c>
      <c r="O176" s="23">
        <f t="shared" si="55"/>
        <v>13333.333333333334</v>
      </c>
      <c r="P176" s="19"/>
    </row>
    <row r="177" spans="1:16" s="20" customFormat="1" ht="18.350000000000001" x14ac:dyDescent="0.15">
      <c r="A177" s="21" t="s">
        <v>352</v>
      </c>
      <c r="B177" s="22" t="s">
        <v>353</v>
      </c>
      <c r="C177" s="23">
        <f>+[1]PE!C175</f>
        <v>0</v>
      </c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19"/>
    </row>
    <row r="178" spans="1:16" s="20" customFormat="1" ht="18.350000000000001" x14ac:dyDescent="0.15">
      <c r="A178" s="21" t="s">
        <v>354</v>
      </c>
      <c r="B178" s="22" t="s">
        <v>355</v>
      </c>
      <c r="C178" s="23">
        <f>+[1]PE!C176</f>
        <v>120000</v>
      </c>
      <c r="D178" s="23">
        <f>+C178/12</f>
        <v>10000</v>
      </c>
      <c r="E178" s="23">
        <f>+D178</f>
        <v>10000</v>
      </c>
      <c r="F178" s="23">
        <f t="shared" ref="F178:O178" si="56">+E178</f>
        <v>10000</v>
      </c>
      <c r="G178" s="23">
        <f t="shared" si="56"/>
        <v>10000</v>
      </c>
      <c r="H178" s="23">
        <f t="shared" si="56"/>
        <v>10000</v>
      </c>
      <c r="I178" s="23">
        <f t="shared" si="56"/>
        <v>10000</v>
      </c>
      <c r="J178" s="23">
        <f t="shared" si="56"/>
        <v>10000</v>
      </c>
      <c r="K178" s="23">
        <f t="shared" si="56"/>
        <v>10000</v>
      </c>
      <c r="L178" s="23">
        <f t="shared" si="56"/>
        <v>10000</v>
      </c>
      <c r="M178" s="23">
        <f t="shared" si="56"/>
        <v>10000</v>
      </c>
      <c r="N178" s="23">
        <f t="shared" si="56"/>
        <v>10000</v>
      </c>
      <c r="O178" s="23">
        <f t="shared" si="56"/>
        <v>10000</v>
      </c>
      <c r="P178" s="19"/>
    </row>
    <row r="179" spans="1:16" s="20" customFormat="1" ht="18.350000000000001" x14ac:dyDescent="0.15">
      <c r="A179" s="21" t="s">
        <v>356</v>
      </c>
      <c r="B179" s="22" t="s">
        <v>357</v>
      </c>
      <c r="C179" s="23">
        <f>+[1]PE!C177</f>
        <v>0</v>
      </c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19"/>
    </row>
    <row r="180" spans="1:16" s="20" customFormat="1" ht="18.350000000000001" x14ac:dyDescent="0.15">
      <c r="A180" s="21" t="s">
        <v>358</v>
      </c>
      <c r="B180" s="22" t="s">
        <v>359</v>
      </c>
      <c r="C180" s="23">
        <f>+[1]PE!C178</f>
        <v>0</v>
      </c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19"/>
    </row>
    <row r="181" spans="1:16" s="20" customFormat="1" ht="9.1999999999999993" x14ac:dyDescent="0.15">
      <c r="A181" s="21" t="s">
        <v>360</v>
      </c>
      <c r="B181" s="22" t="s">
        <v>361</v>
      </c>
      <c r="C181" s="23">
        <f>+[1]PE!C179</f>
        <v>0</v>
      </c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19"/>
    </row>
    <row r="182" spans="1:16" s="20" customFormat="1" ht="9.1999999999999993" x14ac:dyDescent="0.15">
      <c r="A182" s="21" t="s">
        <v>362</v>
      </c>
      <c r="B182" s="22" t="s">
        <v>363</v>
      </c>
      <c r="C182" s="23">
        <f>+[1]PE!C180</f>
        <v>300000</v>
      </c>
      <c r="D182" s="23">
        <f>+C182/12</f>
        <v>25000</v>
      </c>
      <c r="E182" s="23">
        <f>+D182</f>
        <v>25000</v>
      </c>
      <c r="F182" s="23">
        <f t="shared" ref="F182:O182" si="57">+E182</f>
        <v>25000</v>
      </c>
      <c r="G182" s="23">
        <f t="shared" si="57"/>
        <v>25000</v>
      </c>
      <c r="H182" s="23">
        <f t="shared" si="57"/>
        <v>25000</v>
      </c>
      <c r="I182" s="23">
        <f t="shared" si="57"/>
        <v>25000</v>
      </c>
      <c r="J182" s="23">
        <f t="shared" si="57"/>
        <v>25000</v>
      </c>
      <c r="K182" s="23">
        <f t="shared" si="57"/>
        <v>25000</v>
      </c>
      <c r="L182" s="23">
        <f t="shared" si="57"/>
        <v>25000</v>
      </c>
      <c r="M182" s="23">
        <f t="shared" si="57"/>
        <v>25000</v>
      </c>
      <c r="N182" s="23">
        <f t="shared" si="57"/>
        <v>25000</v>
      </c>
      <c r="O182" s="23">
        <f t="shared" si="57"/>
        <v>25000</v>
      </c>
      <c r="P182" s="19"/>
    </row>
    <row r="183" spans="1:16" s="20" customFormat="1" ht="9.1999999999999993" x14ac:dyDescent="0.15">
      <c r="A183" s="21" t="s">
        <v>364</v>
      </c>
      <c r="B183" s="22" t="s">
        <v>365</v>
      </c>
      <c r="C183" s="23">
        <f>+[1]PE!C181</f>
        <v>0</v>
      </c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19"/>
    </row>
    <row r="184" spans="1:16" s="20" customFormat="1" ht="9.1999999999999993" x14ac:dyDescent="0.15">
      <c r="A184" s="21" t="s">
        <v>366</v>
      </c>
      <c r="B184" s="22" t="s">
        <v>367</v>
      </c>
      <c r="C184" s="23">
        <f>+[1]PE!C182</f>
        <v>0</v>
      </c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19"/>
    </row>
    <row r="185" spans="1:16" s="20" customFormat="1" ht="9.1999999999999993" x14ac:dyDescent="0.15">
      <c r="A185" s="21" t="s">
        <v>368</v>
      </c>
      <c r="B185" s="22" t="s">
        <v>369</v>
      </c>
      <c r="C185" s="23">
        <f>+[1]PE!C183</f>
        <v>0</v>
      </c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19"/>
    </row>
    <row r="186" spans="1:16" s="20" customFormat="1" ht="9.1999999999999993" x14ac:dyDescent="0.15">
      <c r="A186" s="21" t="s">
        <v>370</v>
      </c>
      <c r="B186" s="22" t="s">
        <v>371</v>
      </c>
      <c r="C186" s="23">
        <f>+[1]PE!C184</f>
        <v>250000</v>
      </c>
      <c r="D186" s="23">
        <f>+C186/12</f>
        <v>20833.333333333332</v>
      </c>
      <c r="E186" s="23">
        <f>+D186</f>
        <v>20833.333333333332</v>
      </c>
      <c r="F186" s="23">
        <f t="shared" ref="F186:O186" si="58">+E186</f>
        <v>20833.333333333332</v>
      </c>
      <c r="G186" s="23">
        <f t="shared" si="58"/>
        <v>20833.333333333332</v>
      </c>
      <c r="H186" s="23">
        <f t="shared" si="58"/>
        <v>20833.333333333332</v>
      </c>
      <c r="I186" s="23">
        <f t="shared" si="58"/>
        <v>20833.333333333332</v>
      </c>
      <c r="J186" s="23">
        <f t="shared" si="58"/>
        <v>20833.333333333332</v>
      </c>
      <c r="K186" s="23">
        <f t="shared" si="58"/>
        <v>20833.333333333332</v>
      </c>
      <c r="L186" s="23">
        <f t="shared" si="58"/>
        <v>20833.333333333332</v>
      </c>
      <c r="M186" s="23">
        <f t="shared" si="58"/>
        <v>20833.333333333332</v>
      </c>
      <c r="N186" s="23">
        <f t="shared" si="58"/>
        <v>20833.333333333332</v>
      </c>
      <c r="O186" s="23">
        <f t="shared" si="58"/>
        <v>20833.333333333332</v>
      </c>
      <c r="P186" s="19"/>
    </row>
    <row r="187" spans="1:16" s="20" customFormat="1" ht="9.1999999999999993" x14ac:dyDescent="0.15">
      <c r="A187" s="21" t="s">
        <v>372</v>
      </c>
      <c r="B187" s="22" t="s">
        <v>373</v>
      </c>
      <c r="C187" s="23">
        <f>+[1]PE!C185</f>
        <v>0</v>
      </c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19"/>
    </row>
    <row r="188" spans="1:16" s="20" customFormat="1" ht="9.1999999999999993" x14ac:dyDescent="0.15">
      <c r="A188" s="21" t="s">
        <v>374</v>
      </c>
      <c r="B188" s="22" t="s">
        <v>375</v>
      </c>
      <c r="C188" s="23">
        <f>+[1]PE!C186</f>
        <v>50000</v>
      </c>
      <c r="D188" s="23">
        <f>+C188/12</f>
        <v>4166.666666666667</v>
      </c>
      <c r="E188" s="23">
        <f>+D188</f>
        <v>4166.666666666667</v>
      </c>
      <c r="F188" s="23">
        <f t="shared" ref="F188:O188" si="59">+E188</f>
        <v>4166.666666666667</v>
      </c>
      <c r="G188" s="23">
        <f t="shared" si="59"/>
        <v>4166.666666666667</v>
      </c>
      <c r="H188" s="23">
        <f t="shared" si="59"/>
        <v>4166.666666666667</v>
      </c>
      <c r="I188" s="23">
        <f t="shared" si="59"/>
        <v>4166.666666666667</v>
      </c>
      <c r="J188" s="23">
        <f t="shared" si="59"/>
        <v>4166.666666666667</v>
      </c>
      <c r="K188" s="23">
        <f t="shared" si="59"/>
        <v>4166.666666666667</v>
      </c>
      <c r="L188" s="23">
        <f t="shared" si="59"/>
        <v>4166.666666666667</v>
      </c>
      <c r="M188" s="23">
        <f t="shared" si="59"/>
        <v>4166.666666666667</v>
      </c>
      <c r="N188" s="23">
        <f t="shared" si="59"/>
        <v>4166.666666666667</v>
      </c>
      <c r="O188" s="23">
        <f t="shared" si="59"/>
        <v>4166.666666666667</v>
      </c>
      <c r="P188" s="19"/>
    </row>
    <row r="189" spans="1:16" s="20" customFormat="1" ht="9.1999999999999993" x14ac:dyDescent="0.15">
      <c r="A189" s="11" t="s">
        <v>376</v>
      </c>
      <c r="B189" s="12" t="s">
        <v>377</v>
      </c>
      <c r="C189" s="13">
        <f>+C190+C212+C231+C253+C272+C291+C308+C328+C342</f>
        <v>12940700</v>
      </c>
      <c r="D189" s="13">
        <f t="shared" ref="D189:O189" si="60">+D190+D212+D231+D253+D272+D291+D308+D328+D342</f>
        <v>1067975</v>
      </c>
      <c r="E189" s="13">
        <f t="shared" si="60"/>
        <v>1067975</v>
      </c>
      <c r="F189" s="13">
        <f t="shared" si="60"/>
        <v>1067975</v>
      </c>
      <c r="G189" s="13">
        <f t="shared" si="60"/>
        <v>1067975</v>
      </c>
      <c r="H189" s="13">
        <f t="shared" si="60"/>
        <v>1067975</v>
      </c>
      <c r="I189" s="13">
        <f t="shared" si="60"/>
        <v>1067975</v>
      </c>
      <c r="J189" s="13">
        <f t="shared" si="60"/>
        <v>1067975</v>
      </c>
      <c r="K189" s="13">
        <f t="shared" si="60"/>
        <v>1067975</v>
      </c>
      <c r="L189" s="13">
        <f t="shared" si="60"/>
        <v>1067975</v>
      </c>
      <c r="M189" s="13">
        <f t="shared" si="60"/>
        <v>1067975</v>
      </c>
      <c r="N189" s="13">
        <f t="shared" si="60"/>
        <v>1067975</v>
      </c>
      <c r="O189" s="13">
        <f t="shared" si="60"/>
        <v>1067975</v>
      </c>
      <c r="P189" s="19"/>
    </row>
    <row r="190" spans="1:16" s="20" customFormat="1" ht="9.1999999999999993" x14ac:dyDescent="0.15">
      <c r="A190" s="16" t="s">
        <v>378</v>
      </c>
      <c r="B190" s="17" t="s">
        <v>379</v>
      </c>
      <c r="C190" s="18">
        <f>SUM(C191:C211)</f>
        <v>5664000</v>
      </c>
      <c r="D190" s="18">
        <f t="shared" ref="D190:O190" si="61">SUM(D191:D211)</f>
        <v>471999.99999999994</v>
      </c>
      <c r="E190" s="18">
        <f t="shared" si="61"/>
        <v>471999.99999999994</v>
      </c>
      <c r="F190" s="18">
        <f t="shared" si="61"/>
        <v>471999.99999999994</v>
      </c>
      <c r="G190" s="18">
        <f t="shared" si="61"/>
        <v>471999.99999999994</v>
      </c>
      <c r="H190" s="18">
        <f t="shared" si="61"/>
        <v>471999.99999999994</v>
      </c>
      <c r="I190" s="18">
        <f t="shared" si="61"/>
        <v>471999.99999999994</v>
      </c>
      <c r="J190" s="18">
        <f t="shared" si="61"/>
        <v>471999.99999999994</v>
      </c>
      <c r="K190" s="18">
        <f t="shared" si="61"/>
        <v>471999.99999999994</v>
      </c>
      <c r="L190" s="18">
        <f t="shared" si="61"/>
        <v>471999.99999999994</v>
      </c>
      <c r="M190" s="18">
        <f t="shared" si="61"/>
        <v>471999.99999999994</v>
      </c>
      <c r="N190" s="18">
        <f t="shared" si="61"/>
        <v>471999.99999999994</v>
      </c>
      <c r="O190" s="18">
        <f t="shared" si="61"/>
        <v>471999.99999999994</v>
      </c>
      <c r="P190" s="19"/>
    </row>
    <row r="191" spans="1:16" s="20" customFormat="1" ht="9.1999999999999993" x14ac:dyDescent="0.15">
      <c r="A191" s="21" t="s">
        <v>380</v>
      </c>
      <c r="B191" s="22" t="s">
        <v>381</v>
      </c>
      <c r="C191" s="23">
        <f>+[1]PE!C189</f>
        <v>0</v>
      </c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19"/>
    </row>
    <row r="192" spans="1:16" s="20" customFormat="1" ht="9.1999999999999993" x14ac:dyDescent="0.15">
      <c r="A192" s="21" t="s">
        <v>382</v>
      </c>
      <c r="B192" s="22" t="s">
        <v>383</v>
      </c>
      <c r="C192" s="23">
        <f>+[1]PE!C190</f>
        <v>5200000</v>
      </c>
      <c r="D192" s="23">
        <f>+C192/12</f>
        <v>433333.33333333331</v>
      </c>
      <c r="E192" s="23">
        <f>+D192</f>
        <v>433333.33333333331</v>
      </c>
      <c r="F192" s="23">
        <f t="shared" ref="F192:O192" si="62">+E192</f>
        <v>433333.33333333331</v>
      </c>
      <c r="G192" s="23">
        <f t="shared" si="62"/>
        <v>433333.33333333331</v>
      </c>
      <c r="H192" s="23">
        <f t="shared" si="62"/>
        <v>433333.33333333331</v>
      </c>
      <c r="I192" s="23">
        <f t="shared" si="62"/>
        <v>433333.33333333331</v>
      </c>
      <c r="J192" s="23">
        <f t="shared" si="62"/>
        <v>433333.33333333331</v>
      </c>
      <c r="K192" s="23">
        <f t="shared" si="62"/>
        <v>433333.33333333331</v>
      </c>
      <c r="L192" s="23">
        <f t="shared" si="62"/>
        <v>433333.33333333331</v>
      </c>
      <c r="M192" s="23">
        <f t="shared" si="62"/>
        <v>433333.33333333331</v>
      </c>
      <c r="N192" s="23">
        <f t="shared" si="62"/>
        <v>433333.33333333331</v>
      </c>
      <c r="O192" s="23">
        <f t="shared" si="62"/>
        <v>433333.33333333331</v>
      </c>
      <c r="P192" s="19"/>
    </row>
    <row r="193" spans="1:16" s="20" customFormat="1" ht="9.1999999999999993" x14ac:dyDescent="0.15">
      <c r="A193" s="21" t="s">
        <v>384</v>
      </c>
      <c r="B193" s="22" t="s">
        <v>385</v>
      </c>
      <c r="C193" s="23">
        <f>+[1]PE!C191</f>
        <v>0</v>
      </c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19"/>
    </row>
    <row r="194" spans="1:16" s="20" customFormat="1" ht="9.1999999999999993" x14ac:dyDescent="0.15">
      <c r="A194" s="21" t="s">
        <v>386</v>
      </c>
      <c r="B194" s="22" t="s">
        <v>387</v>
      </c>
      <c r="C194" s="23">
        <f>+[1]PE!C192</f>
        <v>160000</v>
      </c>
      <c r="D194" s="23">
        <f>+C194/12</f>
        <v>13333.333333333334</v>
      </c>
      <c r="E194" s="23">
        <f>+D194</f>
        <v>13333.333333333334</v>
      </c>
      <c r="F194" s="23">
        <f t="shared" ref="F194:O194" si="63">+E194</f>
        <v>13333.333333333334</v>
      </c>
      <c r="G194" s="23">
        <f t="shared" si="63"/>
        <v>13333.333333333334</v>
      </c>
      <c r="H194" s="23">
        <f t="shared" si="63"/>
        <v>13333.333333333334</v>
      </c>
      <c r="I194" s="23">
        <f t="shared" si="63"/>
        <v>13333.333333333334</v>
      </c>
      <c r="J194" s="23">
        <f t="shared" si="63"/>
        <v>13333.333333333334</v>
      </c>
      <c r="K194" s="23">
        <f t="shared" si="63"/>
        <v>13333.333333333334</v>
      </c>
      <c r="L194" s="23">
        <f t="shared" si="63"/>
        <v>13333.333333333334</v>
      </c>
      <c r="M194" s="23">
        <f t="shared" si="63"/>
        <v>13333.333333333334</v>
      </c>
      <c r="N194" s="23">
        <f t="shared" si="63"/>
        <v>13333.333333333334</v>
      </c>
      <c r="O194" s="23">
        <f t="shared" si="63"/>
        <v>13333.333333333334</v>
      </c>
      <c r="P194" s="19"/>
    </row>
    <row r="195" spans="1:16" s="20" customFormat="1" ht="9.1999999999999993" x14ac:dyDescent="0.15">
      <c r="A195" s="21" t="s">
        <v>388</v>
      </c>
      <c r="B195" s="22" t="s">
        <v>389</v>
      </c>
      <c r="C195" s="23">
        <f>+[1]PE!C193</f>
        <v>0</v>
      </c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19"/>
    </row>
    <row r="196" spans="1:16" s="20" customFormat="1" ht="9.1999999999999993" x14ac:dyDescent="0.15">
      <c r="A196" s="21" t="s">
        <v>390</v>
      </c>
      <c r="B196" s="22" t="s">
        <v>391</v>
      </c>
      <c r="C196" s="23">
        <f>+[1]PE!C194</f>
        <v>0</v>
      </c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19"/>
    </row>
    <row r="197" spans="1:16" s="20" customFormat="1" ht="9.1999999999999993" x14ac:dyDescent="0.15">
      <c r="A197" s="21" t="s">
        <v>392</v>
      </c>
      <c r="B197" s="22" t="s">
        <v>393</v>
      </c>
      <c r="C197" s="23">
        <f>+[1]PE!C195</f>
        <v>0</v>
      </c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19"/>
    </row>
    <row r="198" spans="1:16" s="20" customFormat="1" ht="9.1999999999999993" x14ac:dyDescent="0.15">
      <c r="A198" s="21" t="s">
        <v>394</v>
      </c>
      <c r="B198" s="22" t="s">
        <v>395</v>
      </c>
      <c r="C198" s="23">
        <f>+[1]PE!C196</f>
        <v>0</v>
      </c>
      <c r="D198" s="23">
        <f>+C198/12</f>
        <v>0</v>
      </c>
      <c r="E198" s="23">
        <f>+D198</f>
        <v>0</v>
      </c>
      <c r="F198" s="23">
        <f t="shared" ref="F198:O198" si="64">+E198</f>
        <v>0</v>
      </c>
      <c r="G198" s="23">
        <f t="shared" si="64"/>
        <v>0</v>
      </c>
      <c r="H198" s="23">
        <f t="shared" si="64"/>
        <v>0</v>
      </c>
      <c r="I198" s="23">
        <f t="shared" si="64"/>
        <v>0</v>
      </c>
      <c r="J198" s="23">
        <f t="shared" si="64"/>
        <v>0</v>
      </c>
      <c r="K198" s="23">
        <f t="shared" si="64"/>
        <v>0</v>
      </c>
      <c r="L198" s="23">
        <f t="shared" si="64"/>
        <v>0</v>
      </c>
      <c r="M198" s="23">
        <f t="shared" si="64"/>
        <v>0</v>
      </c>
      <c r="N198" s="23">
        <f t="shared" si="64"/>
        <v>0</v>
      </c>
      <c r="O198" s="23">
        <f t="shared" si="64"/>
        <v>0</v>
      </c>
      <c r="P198" s="19"/>
    </row>
    <row r="199" spans="1:16" s="20" customFormat="1" ht="9.1999999999999993" x14ac:dyDescent="0.15">
      <c r="A199" s="21" t="s">
        <v>396</v>
      </c>
      <c r="B199" s="22" t="s">
        <v>397</v>
      </c>
      <c r="C199" s="23">
        <f>+[1]PE!C197</f>
        <v>0</v>
      </c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19"/>
    </row>
    <row r="200" spans="1:16" s="20" customFormat="1" ht="9.1999999999999993" x14ac:dyDescent="0.15">
      <c r="A200" s="21" t="s">
        <v>398</v>
      </c>
      <c r="B200" s="22" t="s">
        <v>399</v>
      </c>
      <c r="C200" s="23">
        <f>+[1]PE!C198</f>
        <v>56000</v>
      </c>
      <c r="D200" s="23">
        <f>+C200/12</f>
        <v>4666.666666666667</v>
      </c>
      <c r="E200" s="23">
        <f>+D200</f>
        <v>4666.666666666667</v>
      </c>
      <c r="F200" s="23">
        <f t="shared" ref="F200:O200" si="65">+E200</f>
        <v>4666.666666666667</v>
      </c>
      <c r="G200" s="23">
        <f t="shared" si="65"/>
        <v>4666.666666666667</v>
      </c>
      <c r="H200" s="23">
        <f t="shared" si="65"/>
        <v>4666.666666666667</v>
      </c>
      <c r="I200" s="23">
        <f t="shared" si="65"/>
        <v>4666.666666666667</v>
      </c>
      <c r="J200" s="23">
        <f t="shared" si="65"/>
        <v>4666.666666666667</v>
      </c>
      <c r="K200" s="23">
        <f t="shared" si="65"/>
        <v>4666.666666666667</v>
      </c>
      <c r="L200" s="23">
        <f t="shared" si="65"/>
        <v>4666.666666666667</v>
      </c>
      <c r="M200" s="23">
        <f t="shared" si="65"/>
        <v>4666.666666666667</v>
      </c>
      <c r="N200" s="23">
        <f t="shared" si="65"/>
        <v>4666.666666666667</v>
      </c>
      <c r="O200" s="23">
        <f t="shared" si="65"/>
        <v>4666.666666666667</v>
      </c>
      <c r="P200" s="19"/>
    </row>
    <row r="201" spans="1:16" s="20" customFormat="1" ht="9.1999999999999993" x14ac:dyDescent="0.15">
      <c r="A201" s="21" t="s">
        <v>400</v>
      </c>
      <c r="B201" s="22" t="s">
        <v>401</v>
      </c>
      <c r="C201" s="23">
        <f>+[1]PE!C199</f>
        <v>0</v>
      </c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19"/>
    </row>
    <row r="202" spans="1:16" s="20" customFormat="1" ht="9.1999999999999993" x14ac:dyDescent="0.15">
      <c r="A202" s="21" t="s">
        <v>402</v>
      </c>
      <c r="B202" s="22" t="s">
        <v>403</v>
      </c>
      <c r="C202" s="23">
        <f>+[1]PE!C200</f>
        <v>108000</v>
      </c>
      <c r="D202" s="23">
        <f>+C202/12</f>
        <v>9000</v>
      </c>
      <c r="E202" s="23">
        <f>+D202</f>
        <v>9000</v>
      </c>
      <c r="F202" s="23">
        <f t="shared" ref="F202:O202" si="66">+E202</f>
        <v>9000</v>
      </c>
      <c r="G202" s="23">
        <f t="shared" si="66"/>
        <v>9000</v>
      </c>
      <c r="H202" s="23">
        <f t="shared" si="66"/>
        <v>9000</v>
      </c>
      <c r="I202" s="23">
        <f t="shared" si="66"/>
        <v>9000</v>
      </c>
      <c r="J202" s="23">
        <f t="shared" si="66"/>
        <v>9000</v>
      </c>
      <c r="K202" s="23">
        <f t="shared" si="66"/>
        <v>9000</v>
      </c>
      <c r="L202" s="23">
        <f t="shared" si="66"/>
        <v>9000</v>
      </c>
      <c r="M202" s="23">
        <f t="shared" si="66"/>
        <v>9000</v>
      </c>
      <c r="N202" s="23">
        <f t="shared" si="66"/>
        <v>9000</v>
      </c>
      <c r="O202" s="23">
        <f t="shared" si="66"/>
        <v>9000</v>
      </c>
      <c r="P202" s="19"/>
    </row>
    <row r="203" spans="1:16" s="20" customFormat="1" ht="9.1999999999999993" x14ac:dyDescent="0.15">
      <c r="A203" s="21" t="s">
        <v>404</v>
      </c>
      <c r="B203" s="22" t="s">
        <v>405</v>
      </c>
      <c r="C203" s="23">
        <f>+[1]PE!C201</f>
        <v>0</v>
      </c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19"/>
    </row>
    <row r="204" spans="1:16" s="20" customFormat="1" ht="9.1999999999999993" x14ac:dyDescent="0.15">
      <c r="A204" s="21" t="s">
        <v>406</v>
      </c>
      <c r="B204" s="22" t="s">
        <v>407</v>
      </c>
      <c r="C204" s="23">
        <f>+[1]PE!C202</f>
        <v>0</v>
      </c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19"/>
    </row>
    <row r="205" spans="1:16" s="20" customFormat="1" ht="9.1999999999999993" x14ac:dyDescent="0.15">
      <c r="A205" s="21" t="s">
        <v>408</v>
      </c>
      <c r="B205" s="22" t="s">
        <v>409</v>
      </c>
      <c r="C205" s="23">
        <f>+[1]PE!C203</f>
        <v>0</v>
      </c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19"/>
    </row>
    <row r="206" spans="1:16" s="20" customFormat="1" ht="9.1999999999999993" x14ac:dyDescent="0.15">
      <c r="A206" s="21" t="s">
        <v>410</v>
      </c>
      <c r="B206" s="22" t="s">
        <v>411</v>
      </c>
      <c r="C206" s="23">
        <f>+[1]PE!C204</f>
        <v>120000</v>
      </c>
      <c r="D206" s="23">
        <f>+C206/12</f>
        <v>10000</v>
      </c>
      <c r="E206" s="23">
        <f>+D206</f>
        <v>10000</v>
      </c>
      <c r="F206" s="23">
        <f t="shared" ref="F206:O206" si="67">+E206</f>
        <v>10000</v>
      </c>
      <c r="G206" s="23">
        <f t="shared" si="67"/>
        <v>10000</v>
      </c>
      <c r="H206" s="23">
        <f t="shared" si="67"/>
        <v>10000</v>
      </c>
      <c r="I206" s="23">
        <f t="shared" si="67"/>
        <v>10000</v>
      </c>
      <c r="J206" s="23">
        <f t="shared" si="67"/>
        <v>10000</v>
      </c>
      <c r="K206" s="23">
        <f t="shared" si="67"/>
        <v>10000</v>
      </c>
      <c r="L206" s="23">
        <f t="shared" si="67"/>
        <v>10000</v>
      </c>
      <c r="M206" s="23">
        <f t="shared" si="67"/>
        <v>10000</v>
      </c>
      <c r="N206" s="23">
        <f t="shared" si="67"/>
        <v>10000</v>
      </c>
      <c r="O206" s="23">
        <f t="shared" si="67"/>
        <v>10000</v>
      </c>
      <c r="P206" s="19"/>
    </row>
    <row r="207" spans="1:16" s="20" customFormat="1" ht="9.1999999999999993" x14ac:dyDescent="0.15">
      <c r="A207" s="21" t="s">
        <v>412</v>
      </c>
      <c r="B207" s="22" t="s">
        <v>413</v>
      </c>
      <c r="C207" s="23">
        <f>+[1]PE!C205</f>
        <v>0</v>
      </c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19"/>
    </row>
    <row r="208" spans="1:16" s="20" customFormat="1" ht="9.1999999999999993" x14ac:dyDescent="0.15">
      <c r="A208" s="21" t="s">
        <v>414</v>
      </c>
      <c r="B208" s="22" t="s">
        <v>415</v>
      </c>
      <c r="C208" s="23">
        <f>+[1]PE!C206</f>
        <v>10000</v>
      </c>
      <c r="D208" s="23">
        <f>+C208/12</f>
        <v>833.33333333333337</v>
      </c>
      <c r="E208" s="23">
        <f>+D208</f>
        <v>833.33333333333337</v>
      </c>
      <c r="F208" s="23">
        <f t="shared" ref="F208:O209" si="68">+E208</f>
        <v>833.33333333333337</v>
      </c>
      <c r="G208" s="23">
        <f t="shared" si="68"/>
        <v>833.33333333333337</v>
      </c>
      <c r="H208" s="23">
        <f t="shared" si="68"/>
        <v>833.33333333333337</v>
      </c>
      <c r="I208" s="23">
        <f t="shared" si="68"/>
        <v>833.33333333333337</v>
      </c>
      <c r="J208" s="23">
        <f t="shared" si="68"/>
        <v>833.33333333333337</v>
      </c>
      <c r="K208" s="23">
        <f t="shared" si="68"/>
        <v>833.33333333333337</v>
      </c>
      <c r="L208" s="23">
        <f t="shared" si="68"/>
        <v>833.33333333333337</v>
      </c>
      <c r="M208" s="23">
        <f t="shared" si="68"/>
        <v>833.33333333333337</v>
      </c>
      <c r="N208" s="23">
        <f t="shared" si="68"/>
        <v>833.33333333333337</v>
      </c>
      <c r="O208" s="23">
        <f t="shared" si="68"/>
        <v>833.33333333333337</v>
      </c>
      <c r="P208" s="19"/>
    </row>
    <row r="209" spans="1:16" s="20" customFormat="1" ht="9.1999999999999993" x14ac:dyDescent="0.15">
      <c r="A209" s="21" t="s">
        <v>416</v>
      </c>
      <c r="B209" s="22" t="s">
        <v>417</v>
      </c>
      <c r="C209" s="23">
        <f>+[1]PE!C207</f>
        <v>10000</v>
      </c>
      <c r="D209" s="23">
        <f>+C209/12</f>
        <v>833.33333333333337</v>
      </c>
      <c r="E209" s="23">
        <f>+D209</f>
        <v>833.33333333333337</v>
      </c>
      <c r="F209" s="23">
        <f t="shared" si="68"/>
        <v>833.33333333333337</v>
      </c>
      <c r="G209" s="23">
        <f t="shared" si="68"/>
        <v>833.33333333333337</v>
      </c>
      <c r="H209" s="23">
        <f t="shared" si="68"/>
        <v>833.33333333333337</v>
      </c>
      <c r="I209" s="23">
        <f t="shared" si="68"/>
        <v>833.33333333333337</v>
      </c>
      <c r="J209" s="23">
        <f t="shared" si="68"/>
        <v>833.33333333333337</v>
      </c>
      <c r="K209" s="23">
        <f t="shared" si="68"/>
        <v>833.33333333333337</v>
      </c>
      <c r="L209" s="23">
        <f t="shared" si="68"/>
        <v>833.33333333333337</v>
      </c>
      <c r="M209" s="23">
        <f t="shared" si="68"/>
        <v>833.33333333333337</v>
      </c>
      <c r="N209" s="23">
        <f t="shared" si="68"/>
        <v>833.33333333333337</v>
      </c>
      <c r="O209" s="23">
        <f t="shared" si="68"/>
        <v>833.33333333333337</v>
      </c>
      <c r="P209" s="19"/>
    </row>
    <row r="210" spans="1:16" s="20" customFormat="1" ht="9.1999999999999993" x14ac:dyDescent="0.15">
      <c r="A210" s="21" t="s">
        <v>418</v>
      </c>
      <c r="B210" s="22" t="s">
        <v>419</v>
      </c>
      <c r="C210" s="23">
        <f>+[1]PE!C208</f>
        <v>0</v>
      </c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19"/>
    </row>
    <row r="211" spans="1:16" s="20" customFormat="1" ht="9.1999999999999993" x14ac:dyDescent="0.15">
      <c r="A211" s="21" t="s">
        <v>420</v>
      </c>
      <c r="B211" s="22" t="s">
        <v>421</v>
      </c>
      <c r="C211" s="23">
        <f>+[1]PE!C209</f>
        <v>0</v>
      </c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19"/>
    </row>
    <row r="212" spans="1:16" s="20" customFormat="1" ht="9.1999999999999993" x14ac:dyDescent="0.15">
      <c r="A212" s="16" t="s">
        <v>422</v>
      </c>
      <c r="B212" s="17" t="s">
        <v>423</v>
      </c>
      <c r="C212" s="18">
        <f>SUM(C213:C230)</f>
        <v>293000</v>
      </c>
      <c r="D212" s="18">
        <f t="shared" ref="D212:O212" si="69">SUM(D213:D230)</f>
        <v>14000</v>
      </c>
      <c r="E212" s="18">
        <f t="shared" si="69"/>
        <v>14000</v>
      </c>
      <c r="F212" s="18">
        <f t="shared" si="69"/>
        <v>14000</v>
      </c>
      <c r="G212" s="18">
        <f t="shared" si="69"/>
        <v>14000</v>
      </c>
      <c r="H212" s="18">
        <f t="shared" si="69"/>
        <v>14000</v>
      </c>
      <c r="I212" s="18">
        <f t="shared" si="69"/>
        <v>14000</v>
      </c>
      <c r="J212" s="18">
        <f t="shared" si="69"/>
        <v>14000</v>
      </c>
      <c r="K212" s="18">
        <f t="shared" si="69"/>
        <v>14000</v>
      </c>
      <c r="L212" s="18">
        <f t="shared" si="69"/>
        <v>14000</v>
      </c>
      <c r="M212" s="18">
        <f t="shared" si="69"/>
        <v>14000</v>
      </c>
      <c r="N212" s="18">
        <f t="shared" si="69"/>
        <v>14000</v>
      </c>
      <c r="O212" s="18">
        <f t="shared" si="69"/>
        <v>14000</v>
      </c>
      <c r="P212" s="19"/>
    </row>
    <row r="213" spans="1:16" s="20" customFormat="1" ht="9.1999999999999993" x14ac:dyDescent="0.15">
      <c r="A213" s="21" t="s">
        <v>424</v>
      </c>
      <c r="B213" s="22" t="s">
        <v>425</v>
      </c>
      <c r="C213" s="23">
        <f>+[1]PE!C211</f>
        <v>0</v>
      </c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19"/>
    </row>
    <row r="214" spans="1:16" s="20" customFormat="1" ht="9.1999999999999993" x14ac:dyDescent="0.15">
      <c r="A214" s="21" t="s">
        <v>426</v>
      </c>
      <c r="B214" s="22" t="s">
        <v>427</v>
      </c>
      <c r="C214" s="23">
        <f>+[1]PE!C212</f>
        <v>0</v>
      </c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19"/>
    </row>
    <row r="215" spans="1:16" s="20" customFormat="1" ht="9.1999999999999993" x14ac:dyDescent="0.15">
      <c r="A215" s="21" t="s">
        <v>428</v>
      </c>
      <c r="B215" s="22" t="s">
        <v>429</v>
      </c>
      <c r="C215" s="23">
        <f>+[1]PE!C213</f>
        <v>0</v>
      </c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19"/>
    </row>
    <row r="216" spans="1:16" s="20" customFormat="1" ht="9.1999999999999993" x14ac:dyDescent="0.15">
      <c r="A216" s="21" t="s">
        <v>430</v>
      </c>
      <c r="B216" s="22" t="s">
        <v>431</v>
      </c>
      <c r="C216" s="23">
        <f>+[1]PE!C214</f>
        <v>0</v>
      </c>
      <c r="D216" s="23">
        <f>+C216/12</f>
        <v>0</v>
      </c>
      <c r="E216" s="23">
        <f>+D216</f>
        <v>0</v>
      </c>
      <c r="F216" s="23">
        <f t="shared" ref="F216:O216" si="70">+E216</f>
        <v>0</v>
      </c>
      <c r="G216" s="23">
        <f t="shared" si="70"/>
        <v>0</v>
      </c>
      <c r="H216" s="23">
        <f t="shared" si="70"/>
        <v>0</v>
      </c>
      <c r="I216" s="23">
        <f t="shared" si="70"/>
        <v>0</v>
      </c>
      <c r="J216" s="23">
        <f t="shared" si="70"/>
        <v>0</v>
      </c>
      <c r="K216" s="23">
        <f t="shared" si="70"/>
        <v>0</v>
      </c>
      <c r="L216" s="23">
        <f t="shared" si="70"/>
        <v>0</v>
      </c>
      <c r="M216" s="23">
        <f t="shared" si="70"/>
        <v>0</v>
      </c>
      <c r="N216" s="23">
        <f t="shared" si="70"/>
        <v>0</v>
      </c>
      <c r="O216" s="23">
        <f t="shared" si="70"/>
        <v>0</v>
      </c>
      <c r="P216" s="19"/>
    </row>
    <row r="217" spans="1:16" s="20" customFormat="1" ht="18.350000000000001" x14ac:dyDescent="0.15">
      <c r="A217" s="21" t="s">
        <v>432</v>
      </c>
      <c r="B217" s="22" t="s">
        <v>433</v>
      </c>
      <c r="C217" s="23">
        <f>+[1]PE!C215</f>
        <v>0</v>
      </c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19"/>
    </row>
    <row r="218" spans="1:16" s="20" customFormat="1" ht="18.350000000000001" x14ac:dyDescent="0.15">
      <c r="A218" s="21" t="s">
        <v>434</v>
      </c>
      <c r="B218" s="22" t="s">
        <v>435</v>
      </c>
      <c r="C218" s="23">
        <f>+[1]PE!C216</f>
        <v>125000</v>
      </c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19"/>
    </row>
    <row r="219" spans="1:16" s="20" customFormat="1" ht="9.1999999999999993" x14ac:dyDescent="0.15">
      <c r="A219" s="21" t="s">
        <v>436</v>
      </c>
      <c r="B219" s="22" t="s">
        <v>437</v>
      </c>
      <c r="C219" s="23">
        <f>+[1]PE!C217</f>
        <v>0</v>
      </c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19"/>
    </row>
    <row r="220" spans="1:16" s="20" customFormat="1" ht="9.1999999999999993" x14ac:dyDescent="0.15">
      <c r="A220" s="21" t="s">
        <v>438</v>
      </c>
      <c r="B220" s="22" t="s">
        <v>439</v>
      </c>
      <c r="C220" s="23">
        <f>+[1]PE!C218</f>
        <v>0</v>
      </c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19"/>
    </row>
    <row r="221" spans="1:16" s="20" customFormat="1" ht="9.1999999999999993" x14ac:dyDescent="0.15">
      <c r="A221" s="21" t="s">
        <v>440</v>
      </c>
      <c r="B221" s="22" t="s">
        <v>441</v>
      </c>
      <c r="C221" s="23">
        <f>+[1]PE!C219</f>
        <v>0</v>
      </c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19"/>
    </row>
    <row r="222" spans="1:16" s="20" customFormat="1" ht="9.1999999999999993" x14ac:dyDescent="0.15">
      <c r="A222" s="21" t="s">
        <v>442</v>
      </c>
      <c r="B222" s="22" t="s">
        <v>443</v>
      </c>
      <c r="C222" s="23">
        <f>+[1]PE!C220</f>
        <v>168000</v>
      </c>
      <c r="D222" s="23">
        <f>+C222/12</f>
        <v>14000</v>
      </c>
      <c r="E222" s="23">
        <f>+D222</f>
        <v>14000</v>
      </c>
      <c r="F222" s="23">
        <f t="shared" ref="F222:O222" si="71">+E222</f>
        <v>14000</v>
      </c>
      <c r="G222" s="23">
        <f t="shared" si="71"/>
        <v>14000</v>
      </c>
      <c r="H222" s="23">
        <f t="shared" si="71"/>
        <v>14000</v>
      </c>
      <c r="I222" s="23">
        <f t="shared" si="71"/>
        <v>14000</v>
      </c>
      <c r="J222" s="23">
        <f t="shared" si="71"/>
        <v>14000</v>
      </c>
      <c r="K222" s="23">
        <f t="shared" si="71"/>
        <v>14000</v>
      </c>
      <c r="L222" s="23">
        <f t="shared" si="71"/>
        <v>14000</v>
      </c>
      <c r="M222" s="23">
        <f t="shared" si="71"/>
        <v>14000</v>
      </c>
      <c r="N222" s="23">
        <f t="shared" si="71"/>
        <v>14000</v>
      </c>
      <c r="O222" s="23">
        <f t="shared" si="71"/>
        <v>14000</v>
      </c>
      <c r="P222" s="19"/>
    </row>
    <row r="223" spans="1:16" s="20" customFormat="1" ht="9.1999999999999993" x14ac:dyDescent="0.15">
      <c r="A223" s="21" t="s">
        <v>444</v>
      </c>
      <c r="B223" s="22" t="s">
        <v>445</v>
      </c>
      <c r="C223" s="23">
        <f>+[1]PE!C221</f>
        <v>0</v>
      </c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19"/>
    </row>
    <row r="224" spans="1:16" s="20" customFormat="1" ht="9.1999999999999993" x14ac:dyDescent="0.15">
      <c r="A224" s="21" t="s">
        <v>446</v>
      </c>
      <c r="B224" s="22" t="s">
        <v>447</v>
      </c>
      <c r="C224" s="23">
        <f>+[1]PE!C222</f>
        <v>0</v>
      </c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19"/>
    </row>
    <row r="225" spans="1:16" s="20" customFormat="1" ht="9.1999999999999993" x14ac:dyDescent="0.15">
      <c r="A225" s="21" t="s">
        <v>448</v>
      </c>
      <c r="B225" s="22" t="s">
        <v>449</v>
      </c>
      <c r="C225" s="23">
        <f>+[1]PE!C223</f>
        <v>0</v>
      </c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19"/>
    </row>
    <row r="226" spans="1:16" s="20" customFormat="1" ht="9.1999999999999993" x14ac:dyDescent="0.15">
      <c r="A226" s="21" t="s">
        <v>450</v>
      </c>
      <c r="B226" s="22" t="s">
        <v>451</v>
      </c>
      <c r="C226" s="23">
        <f>+[1]PE!C224</f>
        <v>0</v>
      </c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19"/>
    </row>
    <row r="227" spans="1:16" s="20" customFormat="1" ht="9.1999999999999993" x14ac:dyDescent="0.15">
      <c r="A227" s="21" t="s">
        <v>452</v>
      </c>
      <c r="B227" s="22" t="s">
        <v>453</v>
      </c>
      <c r="C227" s="23">
        <f>+[1]PE!C225</f>
        <v>0</v>
      </c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19"/>
    </row>
    <row r="228" spans="1:16" s="20" customFormat="1" ht="9.1999999999999993" x14ac:dyDescent="0.15">
      <c r="A228" s="21" t="s">
        <v>454</v>
      </c>
      <c r="B228" s="22" t="s">
        <v>455</v>
      </c>
      <c r="C228" s="23">
        <f>+[1]PE!C226</f>
        <v>0</v>
      </c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19"/>
    </row>
    <row r="229" spans="1:16" s="20" customFormat="1" ht="9.1999999999999993" x14ac:dyDescent="0.15">
      <c r="A229" s="21" t="s">
        <v>456</v>
      </c>
      <c r="B229" s="22" t="s">
        <v>457</v>
      </c>
      <c r="C229" s="23">
        <f>+[1]PE!C227</f>
        <v>0</v>
      </c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19"/>
    </row>
    <row r="230" spans="1:16" s="20" customFormat="1" ht="9.1999999999999993" x14ac:dyDescent="0.15">
      <c r="A230" s="21" t="s">
        <v>458</v>
      </c>
      <c r="B230" s="22" t="s">
        <v>459</v>
      </c>
      <c r="C230" s="23">
        <f>+[1]PE!C228</f>
        <v>0</v>
      </c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19"/>
    </row>
    <row r="231" spans="1:16" s="20" customFormat="1" ht="18.350000000000001" x14ac:dyDescent="0.15">
      <c r="A231" s="16" t="s">
        <v>460</v>
      </c>
      <c r="B231" s="17" t="s">
        <v>461</v>
      </c>
      <c r="C231" s="18">
        <f>SUM(C232:C252)</f>
        <v>1074000</v>
      </c>
      <c r="D231" s="18">
        <f t="shared" ref="D231:O231" si="72">SUM(D232:D252)</f>
        <v>89499.999999999985</v>
      </c>
      <c r="E231" s="18">
        <f t="shared" si="72"/>
        <v>89499.999999999985</v>
      </c>
      <c r="F231" s="18">
        <f t="shared" si="72"/>
        <v>89499.999999999985</v>
      </c>
      <c r="G231" s="18">
        <f t="shared" si="72"/>
        <v>89499.999999999985</v>
      </c>
      <c r="H231" s="18">
        <f t="shared" si="72"/>
        <v>89499.999999999985</v>
      </c>
      <c r="I231" s="18">
        <f t="shared" si="72"/>
        <v>89499.999999999985</v>
      </c>
      <c r="J231" s="18">
        <f t="shared" si="72"/>
        <v>89499.999999999985</v>
      </c>
      <c r="K231" s="18">
        <f t="shared" si="72"/>
        <v>89499.999999999985</v>
      </c>
      <c r="L231" s="18">
        <f t="shared" si="72"/>
        <v>89499.999999999985</v>
      </c>
      <c r="M231" s="18">
        <f t="shared" si="72"/>
        <v>89499.999999999985</v>
      </c>
      <c r="N231" s="18">
        <f t="shared" si="72"/>
        <v>89499.999999999985</v>
      </c>
      <c r="O231" s="18">
        <f t="shared" si="72"/>
        <v>89499.999999999985</v>
      </c>
      <c r="P231" s="19"/>
    </row>
    <row r="232" spans="1:16" s="20" customFormat="1" ht="9.1999999999999993" x14ac:dyDescent="0.15">
      <c r="A232" s="21" t="s">
        <v>462</v>
      </c>
      <c r="B232" s="22" t="s">
        <v>463</v>
      </c>
      <c r="C232" s="23">
        <f>+[1]PE!C230</f>
        <v>0</v>
      </c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19"/>
    </row>
    <row r="233" spans="1:16" s="20" customFormat="1" ht="9.1999999999999993" x14ac:dyDescent="0.15">
      <c r="A233" s="21" t="s">
        <v>464</v>
      </c>
      <c r="B233" s="22" t="s">
        <v>465</v>
      </c>
      <c r="C233" s="23">
        <f>+[1]PE!C231</f>
        <v>480000</v>
      </c>
      <c r="D233" s="23">
        <f>+C233/12</f>
        <v>40000</v>
      </c>
      <c r="E233" s="23">
        <f>+D233</f>
        <v>40000</v>
      </c>
      <c r="F233" s="23">
        <f t="shared" ref="F233:O233" si="73">+E233</f>
        <v>40000</v>
      </c>
      <c r="G233" s="23">
        <f t="shared" si="73"/>
        <v>40000</v>
      </c>
      <c r="H233" s="23">
        <f t="shared" si="73"/>
        <v>40000</v>
      </c>
      <c r="I233" s="23">
        <f t="shared" si="73"/>
        <v>40000</v>
      </c>
      <c r="J233" s="23">
        <f t="shared" si="73"/>
        <v>40000</v>
      </c>
      <c r="K233" s="23">
        <f t="shared" si="73"/>
        <v>40000</v>
      </c>
      <c r="L233" s="23">
        <f t="shared" si="73"/>
        <v>40000</v>
      </c>
      <c r="M233" s="23">
        <f t="shared" si="73"/>
        <v>40000</v>
      </c>
      <c r="N233" s="23">
        <f t="shared" si="73"/>
        <v>40000</v>
      </c>
      <c r="O233" s="23">
        <f t="shared" si="73"/>
        <v>40000</v>
      </c>
      <c r="P233" s="19"/>
    </row>
    <row r="234" spans="1:16" s="20" customFormat="1" ht="9.1999999999999993" x14ac:dyDescent="0.15">
      <c r="A234" s="21" t="s">
        <v>466</v>
      </c>
      <c r="B234" s="22" t="s">
        <v>467</v>
      </c>
      <c r="C234" s="23">
        <f>+[1]PE!C232</f>
        <v>0</v>
      </c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19"/>
    </row>
    <row r="235" spans="1:16" s="20" customFormat="1" ht="18.350000000000001" x14ac:dyDescent="0.15">
      <c r="A235" s="21" t="s">
        <v>468</v>
      </c>
      <c r="B235" s="22" t="s">
        <v>469</v>
      </c>
      <c r="C235" s="23">
        <f>+[1]PE!C233</f>
        <v>280000</v>
      </c>
      <c r="D235" s="23">
        <f>+C235/12</f>
        <v>23333.333333333332</v>
      </c>
      <c r="E235" s="23">
        <f>+D235</f>
        <v>23333.333333333332</v>
      </c>
      <c r="F235" s="23">
        <f t="shared" ref="F235:O235" si="74">+E235</f>
        <v>23333.333333333332</v>
      </c>
      <c r="G235" s="23">
        <f t="shared" si="74"/>
        <v>23333.333333333332</v>
      </c>
      <c r="H235" s="23">
        <f t="shared" si="74"/>
        <v>23333.333333333332</v>
      </c>
      <c r="I235" s="23">
        <f t="shared" si="74"/>
        <v>23333.333333333332</v>
      </c>
      <c r="J235" s="23">
        <f t="shared" si="74"/>
        <v>23333.333333333332</v>
      </c>
      <c r="K235" s="23">
        <f t="shared" si="74"/>
        <v>23333.333333333332</v>
      </c>
      <c r="L235" s="23">
        <f t="shared" si="74"/>
        <v>23333.333333333332</v>
      </c>
      <c r="M235" s="23">
        <f t="shared" si="74"/>
        <v>23333.333333333332</v>
      </c>
      <c r="N235" s="23">
        <f t="shared" si="74"/>
        <v>23333.333333333332</v>
      </c>
      <c r="O235" s="23">
        <f t="shared" si="74"/>
        <v>23333.333333333332</v>
      </c>
      <c r="P235" s="19"/>
    </row>
    <row r="236" spans="1:16" s="20" customFormat="1" ht="18.350000000000001" x14ac:dyDescent="0.15">
      <c r="A236" s="21" t="s">
        <v>470</v>
      </c>
      <c r="B236" s="22" t="s">
        <v>471</v>
      </c>
      <c r="C236" s="23">
        <f>+[1]PE!C234</f>
        <v>0</v>
      </c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19"/>
    </row>
    <row r="237" spans="1:16" s="20" customFormat="1" ht="9.1999999999999993" x14ac:dyDescent="0.15">
      <c r="A237" s="21" t="s">
        <v>472</v>
      </c>
      <c r="B237" s="22" t="s">
        <v>473</v>
      </c>
      <c r="C237" s="23">
        <f>+[1]PE!C235</f>
        <v>150000</v>
      </c>
      <c r="D237" s="23">
        <f>+C237/12</f>
        <v>12500</v>
      </c>
      <c r="E237" s="23">
        <f>+D237</f>
        <v>12500</v>
      </c>
      <c r="F237" s="23">
        <f t="shared" ref="F237:O238" si="75">+E237</f>
        <v>12500</v>
      </c>
      <c r="G237" s="23">
        <f t="shared" si="75"/>
        <v>12500</v>
      </c>
      <c r="H237" s="23">
        <f t="shared" si="75"/>
        <v>12500</v>
      </c>
      <c r="I237" s="23">
        <f t="shared" si="75"/>
        <v>12500</v>
      </c>
      <c r="J237" s="23">
        <f t="shared" si="75"/>
        <v>12500</v>
      </c>
      <c r="K237" s="23">
        <f t="shared" si="75"/>
        <v>12500</v>
      </c>
      <c r="L237" s="23">
        <f t="shared" si="75"/>
        <v>12500</v>
      </c>
      <c r="M237" s="23">
        <f t="shared" si="75"/>
        <v>12500</v>
      </c>
      <c r="N237" s="23">
        <f t="shared" si="75"/>
        <v>12500</v>
      </c>
      <c r="O237" s="23">
        <f t="shared" si="75"/>
        <v>12500</v>
      </c>
      <c r="P237" s="19"/>
    </row>
    <row r="238" spans="1:16" s="20" customFormat="1" ht="9.1999999999999993" x14ac:dyDescent="0.15">
      <c r="A238" s="21" t="s">
        <v>474</v>
      </c>
      <c r="B238" s="22" t="s">
        <v>475</v>
      </c>
      <c r="C238" s="23">
        <f>+[1]PE!C236</f>
        <v>0</v>
      </c>
      <c r="D238" s="23">
        <f>+C238/12</f>
        <v>0</v>
      </c>
      <c r="E238" s="23">
        <f>+D238</f>
        <v>0</v>
      </c>
      <c r="F238" s="23">
        <f t="shared" si="75"/>
        <v>0</v>
      </c>
      <c r="G238" s="23">
        <f t="shared" si="75"/>
        <v>0</v>
      </c>
      <c r="H238" s="23">
        <f t="shared" si="75"/>
        <v>0</v>
      </c>
      <c r="I238" s="23">
        <f t="shared" si="75"/>
        <v>0</v>
      </c>
      <c r="J238" s="23">
        <f t="shared" si="75"/>
        <v>0</v>
      </c>
      <c r="K238" s="23">
        <f t="shared" si="75"/>
        <v>0</v>
      </c>
      <c r="L238" s="23">
        <f t="shared" si="75"/>
        <v>0</v>
      </c>
      <c r="M238" s="23">
        <f t="shared" si="75"/>
        <v>0</v>
      </c>
      <c r="N238" s="23">
        <f t="shared" si="75"/>
        <v>0</v>
      </c>
      <c r="O238" s="23">
        <f t="shared" si="75"/>
        <v>0</v>
      </c>
      <c r="P238" s="19"/>
    </row>
    <row r="239" spans="1:16" s="20" customFormat="1" ht="9.1999999999999993" x14ac:dyDescent="0.15">
      <c r="A239" s="21" t="s">
        <v>476</v>
      </c>
      <c r="B239" s="22" t="s">
        <v>477</v>
      </c>
      <c r="C239" s="23">
        <f>+[1]PE!C237</f>
        <v>0</v>
      </c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19"/>
    </row>
    <row r="240" spans="1:16" s="20" customFormat="1" ht="9.1999999999999993" x14ac:dyDescent="0.15">
      <c r="A240" s="21" t="s">
        <v>478</v>
      </c>
      <c r="B240" s="22" t="s">
        <v>479</v>
      </c>
      <c r="C240" s="23">
        <f>+[1]PE!C238</f>
        <v>55000</v>
      </c>
      <c r="D240" s="23">
        <f>+C240/12</f>
        <v>4583.333333333333</v>
      </c>
      <c r="E240" s="23">
        <f>+D240</f>
        <v>4583.333333333333</v>
      </c>
      <c r="F240" s="23">
        <f t="shared" ref="F240:O240" si="76">+E240</f>
        <v>4583.333333333333</v>
      </c>
      <c r="G240" s="23">
        <f t="shared" si="76"/>
        <v>4583.333333333333</v>
      </c>
      <c r="H240" s="23">
        <f t="shared" si="76"/>
        <v>4583.333333333333</v>
      </c>
      <c r="I240" s="23">
        <f t="shared" si="76"/>
        <v>4583.333333333333</v>
      </c>
      <c r="J240" s="23">
        <f t="shared" si="76"/>
        <v>4583.333333333333</v>
      </c>
      <c r="K240" s="23">
        <f t="shared" si="76"/>
        <v>4583.333333333333</v>
      </c>
      <c r="L240" s="23">
        <f t="shared" si="76"/>
        <v>4583.333333333333</v>
      </c>
      <c r="M240" s="23">
        <f t="shared" si="76"/>
        <v>4583.333333333333</v>
      </c>
      <c r="N240" s="23">
        <f t="shared" si="76"/>
        <v>4583.333333333333</v>
      </c>
      <c r="O240" s="23">
        <f t="shared" si="76"/>
        <v>4583.333333333333</v>
      </c>
      <c r="P240" s="19"/>
    </row>
    <row r="241" spans="1:16" s="20" customFormat="1" ht="9.1999999999999993" x14ac:dyDescent="0.15">
      <c r="A241" s="21" t="s">
        <v>480</v>
      </c>
      <c r="B241" s="22" t="s">
        <v>481</v>
      </c>
      <c r="C241" s="23">
        <f>+[1]PE!C239</f>
        <v>0</v>
      </c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19"/>
    </row>
    <row r="242" spans="1:16" s="20" customFormat="1" ht="9.1999999999999993" x14ac:dyDescent="0.15">
      <c r="A242" s="21" t="s">
        <v>482</v>
      </c>
      <c r="B242" s="22" t="s">
        <v>483</v>
      </c>
      <c r="C242" s="23">
        <f>+[1]PE!C240</f>
        <v>0</v>
      </c>
      <c r="D242" s="23">
        <f>+C242/12</f>
        <v>0</v>
      </c>
      <c r="E242" s="23">
        <f>+D242</f>
        <v>0</v>
      </c>
      <c r="F242" s="23">
        <f t="shared" ref="F242:O242" si="77">+E242</f>
        <v>0</v>
      </c>
      <c r="G242" s="23">
        <f t="shared" si="77"/>
        <v>0</v>
      </c>
      <c r="H242" s="23">
        <f t="shared" si="77"/>
        <v>0</v>
      </c>
      <c r="I242" s="23">
        <f t="shared" si="77"/>
        <v>0</v>
      </c>
      <c r="J242" s="23">
        <f t="shared" si="77"/>
        <v>0</v>
      </c>
      <c r="K242" s="23">
        <f t="shared" si="77"/>
        <v>0</v>
      </c>
      <c r="L242" s="23">
        <f t="shared" si="77"/>
        <v>0</v>
      </c>
      <c r="M242" s="23">
        <f t="shared" si="77"/>
        <v>0</v>
      </c>
      <c r="N242" s="23">
        <f t="shared" si="77"/>
        <v>0</v>
      </c>
      <c r="O242" s="23">
        <f t="shared" si="77"/>
        <v>0</v>
      </c>
      <c r="P242" s="19"/>
    </row>
    <row r="243" spans="1:16" s="20" customFormat="1" ht="9.1999999999999993" x14ac:dyDescent="0.15">
      <c r="A243" s="21" t="s">
        <v>484</v>
      </c>
      <c r="B243" s="22" t="s">
        <v>485</v>
      </c>
      <c r="C243" s="23">
        <f>+[1]PE!C241</f>
        <v>0</v>
      </c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19"/>
    </row>
    <row r="244" spans="1:16" s="20" customFormat="1" ht="9.1999999999999993" x14ac:dyDescent="0.15">
      <c r="A244" s="21" t="s">
        <v>486</v>
      </c>
      <c r="B244" s="22" t="s">
        <v>487</v>
      </c>
      <c r="C244" s="23">
        <f>+[1]PE!C242</f>
        <v>0</v>
      </c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19"/>
    </row>
    <row r="245" spans="1:16" s="20" customFormat="1" ht="9.1999999999999993" x14ac:dyDescent="0.15">
      <c r="A245" s="21" t="s">
        <v>488</v>
      </c>
      <c r="B245" s="22" t="s">
        <v>489</v>
      </c>
      <c r="C245" s="23">
        <f>+[1]PE!C243</f>
        <v>0</v>
      </c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19"/>
    </row>
    <row r="246" spans="1:16" s="20" customFormat="1" ht="9.1999999999999993" x14ac:dyDescent="0.15">
      <c r="A246" s="21" t="s">
        <v>490</v>
      </c>
      <c r="B246" s="22" t="s">
        <v>491</v>
      </c>
      <c r="C246" s="23">
        <f>+[1]PE!C244</f>
        <v>0</v>
      </c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19"/>
    </row>
    <row r="247" spans="1:16" s="20" customFormat="1" ht="9.1999999999999993" x14ac:dyDescent="0.15">
      <c r="A247" s="21" t="s">
        <v>492</v>
      </c>
      <c r="B247" s="22" t="s">
        <v>493</v>
      </c>
      <c r="C247" s="23">
        <f>+[1]PE!C245</f>
        <v>0</v>
      </c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19"/>
    </row>
    <row r="248" spans="1:16" s="20" customFormat="1" ht="9.1999999999999993" x14ac:dyDescent="0.15">
      <c r="A248" s="21" t="s">
        <v>494</v>
      </c>
      <c r="B248" s="22" t="s">
        <v>495</v>
      </c>
      <c r="C248" s="23">
        <f>+[1]PE!C246</f>
        <v>0</v>
      </c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19"/>
    </row>
    <row r="249" spans="1:16" s="20" customFormat="1" ht="9.1999999999999993" x14ac:dyDescent="0.15">
      <c r="A249" s="21" t="s">
        <v>496</v>
      </c>
      <c r="B249" s="22" t="s">
        <v>497</v>
      </c>
      <c r="C249" s="23">
        <f>+[1]PE!C247</f>
        <v>0</v>
      </c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19"/>
    </row>
    <row r="250" spans="1:16" s="20" customFormat="1" ht="9.1999999999999993" x14ac:dyDescent="0.15">
      <c r="A250" s="21" t="s">
        <v>498</v>
      </c>
      <c r="B250" s="22" t="s">
        <v>499</v>
      </c>
      <c r="C250" s="23">
        <f>+[1]PE!C248</f>
        <v>0</v>
      </c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19"/>
    </row>
    <row r="251" spans="1:16" s="20" customFormat="1" ht="9.1999999999999993" x14ac:dyDescent="0.15">
      <c r="A251" s="21" t="s">
        <v>500</v>
      </c>
      <c r="B251" s="22" t="s">
        <v>501</v>
      </c>
      <c r="C251" s="23">
        <f>+[1]PE!C249</f>
        <v>0</v>
      </c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19"/>
    </row>
    <row r="252" spans="1:16" s="20" customFormat="1" ht="9.1999999999999993" x14ac:dyDescent="0.15">
      <c r="A252" s="21" t="s">
        <v>502</v>
      </c>
      <c r="B252" s="22" t="s">
        <v>503</v>
      </c>
      <c r="C252" s="23">
        <f>+[1]PE!C250</f>
        <v>109000</v>
      </c>
      <c r="D252" s="23">
        <f>+C252/12</f>
        <v>9083.3333333333339</v>
      </c>
      <c r="E252" s="23">
        <f>+D252</f>
        <v>9083.3333333333339</v>
      </c>
      <c r="F252" s="23">
        <f t="shared" ref="F252:O252" si="78">+E252</f>
        <v>9083.3333333333339</v>
      </c>
      <c r="G252" s="23">
        <f t="shared" si="78"/>
        <v>9083.3333333333339</v>
      </c>
      <c r="H252" s="23">
        <f t="shared" si="78"/>
        <v>9083.3333333333339</v>
      </c>
      <c r="I252" s="23">
        <f t="shared" si="78"/>
        <v>9083.3333333333339</v>
      </c>
      <c r="J252" s="23">
        <f t="shared" si="78"/>
        <v>9083.3333333333339</v>
      </c>
      <c r="K252" s="23">
        <f t="shared" si="78"/>
        <v>9083.3333333333339</v>
      </c>
      <c r="L252" s="23">
        <f t="shared" si="78"/>
        <v>9083.3333333333339</v>
      </c>
      <c r="M252" s="23">
        <f t="shared" si="78"/>
        <v>9083.3333333333339</v>
      </c>
      <c r="N252" s="23">
        <f t="shared" si="78"/>
        <v>9083.3333333333339</v>
      </c>
      <c r="O252" s="23">
        <f t="shared" si="78"/>
        <v>9083.3333333333339</v>
      </c>
      <c r="P252" s="19"/>
    </row>
    <row r="253" spans="1:16" s="20" customFormat="1" ht="9.1999999999999993" x14ac:dyDescent="0.15">
      <c r="A253" s="16" t="s">
        <v>504</v>
      </c>
      <c r="B253" s="17" t="s">
        <v>505</v>
      </c>
      <c r="C253" s="18">
        <f>SUM(C254:C271)</f>
        <v>116500</v>
      </c>
      <c r="D253" s="18">
        <f t="shared" ref="D253:O253" si="79">SUM(D254:D271)</f>
        <v>9708.3333333333321</v>
      </c>
      <c r="E253" s="18">
        <f t="shared" si="79"/>
        <v>9708.3333333333321</v>
      </c>
      <c r="F253" s="18">
        <f t="shared" si="79"/>
        <v>9708.3333333333321</v>
      </c>
      <c r="G253" s="18">
        <f t="shared" si="79"/>
        <v>9708.3333333333321</v>
      </c>
      <c r="H253" s="18">
        <f t="shared" si="79"/>
        <v>9708.3333333333321</v>
      </c>
      <c r="I253" s="18">
        <f t="shared" si="79"/>
        <v>9708.3333333333321</v>
      </c>
      <c r="J253" s="18">
        <f t="shared" si="79"/>
        <v>9708.3333333333321</v>
      </c>
      <c r="K253" s="18">
        <f t="shared" si="79"/>
        <v>9708.3333333333321</v>
      </c>
      <c r="L253" s="18">
        <f t="shared" si="79"/>
        <v>9708.3333333333321</v>
      </c>
      <c r="M253" s="18">
        <f t="shared" si="79"/>
        <v>9708.3333333333321</v>
      </c>
      <c r="N253" s="18">
        <f t="shared" si="79"/>
        <v>9708.3333333333321</v>
      </c>
      <c r="O253" s="18">
        <f t="shared" si="79"/>
        <v>9708.3333333333321</v>
      </c>
      <c r="P253" s="19"/>
    </row>
    <row r="254" spans="1:16" s="20" customFormat="1" ht="9.1999999999999993" x14ac:dyDescent="0.15">
      <c r="A254" s="21" t="s">
        <v>506</v>
      </c>
      <c r="B254" s="22" t="s">
        <v>507</v>
      </c>
      <c r="C254" s="23">
        <f>+[1]PE!C252</f>
        <v>0</v>
      </c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19"/>
    </row>
    <row r="255" spans="1:16" s="20" customFormat="1" ht="9.1999999999999993" x14ac:dyDescent="0.15">
      <c r="A255" s="21" t="s">
        <v>508</v>
      </c>
      <c r="B255" s="22" t="s">
        <v>509</v>
      </c>
      <c r="C255" s="23">
        <f>+[1]PE!C253</f>
        <v>68500</v>
      </c>
      <c r="D255" s="23">
        <f>+C255/12</f>
        <v>5708.333333333333</v>
      </c>
      <c r="E255" s="23">
        <f>+D255</f>
        <v>5708.333333333333</v>
      </c>
      <c r="F255" s="23">
        <f t="shared" ref="F255:O255" si="80">+E255</f>
        <v>5708.333333333333</v>
      </c>
      <c r="G255" s="23">
        <f t="shared" si="80"/>
        <v>5708.333333333333</v>
      </c>
      <c r="H255" s="23">
        <f t="shared" si="80"/>
        <v>5708.333333333333</v>
      </c>
      <c r="I255" s="23">
        <f t="shared" si="80"/>
        <v>5708.333333333333</v>
      </c>
      <c r="J255" s="23">
        <f t="shared" si="80"/>
        <v>5708.333333333333</v>
      </c>
      <c r="K255" s="23">
        <f t="shared" si="80"/>
        <v>5708.333333333333</v>
      </c>
      <c r="L255" s="23">
        <f t="shared" si="80"/>
        <v>5708.333333333333</v>
      </c>
      <c r="M255" s="23">
        <f t="shared" si="80"/>
        <v>5708.333333333333</v>
      </c>
      <c r="N255" s="23">
        <f t="shared" si="80"/>
        <v>5708.333333333333</v>
      </c>
      <c r="O255" s="23">
        <f t="shared" si="80"/>
        <v>5708.333333333333</v>
      </c>
      <c r="P255" s="19"/>
    </row>
    <row r="256" spans="1:16" s="20" customFormat="1" ht="9.1999999999999993" x14ac:dyDescent="0.15">
      <c r="A256" s="21" t="s">
        <v>510</v>
      </c>
      <c r="B256" s="22" t="s">
        <v>511</v>
      </c>
      <c r="C256" s="23">
        <f>+[1]PE!C254</f>
        <v>0</v>
      </c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19"/>
    </row>
    <row r="257" spans="1:16" s="20" customFormat="1" ht="9.1999999999999993" x14ac:dyDescent="0.15">
      <c r="A257" s="21" t="s">
        <v>512</v>
      </c>
      <c r="B257" s="22" t="s">
        <v>513</v>
      </c>
      <c r="C257" s="23">
        <f>+[1]PE!C255</f>
        <v>0</v>
      </c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19"/>
    </row>
    <row r="258" spans="1:16" s="20" customFormat="1" ht="9.1999999999999993" x14ac:dyDescent="0.15">
      <c r="A258" s="21" t="s">
        <v>514</v>
      </c>
      <c r="B258" s="22" t="s">
        <v>515</v>
      </c>
      <c r="C258" s="23">
        <f>+[1]PE!C256</f>
        <v>0</v>
      </c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19"/>
    </row>
    <row r="259" spans="1:16" s="20" customFormat="1" ht="9.1999999999999993" x14ac:dyDescent="0.15">
      <c r="A259" s="21" t="s">
        <v>516</v>
      </c>
      <c r="B259" s="22" t="s">
        <v>517</v>
      </c>
      <c r="C259" s="23">
        <f>+[1]PE!C257</f>
        <v>0</v>
      </c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19"/>
    </row>
    <row r="260" spans="1:16" s="20" customFormat="1" ht="9.1999999999999993" x14ac:dyDescent="0.15">
      <c r="A260" s="21" t="s">
        <v>518</v>
      </c>
      <c r="B260" s="22" t="s">
        <v>519</v>
      </c>
      <c r="C260" s="23">
        <f>+[1]PE!C258</f>
        <v>0</v>
      </c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19"/>
    </row>
    <row r="261" spans="1:16" s="20" customFormat="1" ht="9.1999999999999993" x14ac:dyDescent="0.15">
      <c r="A261" s="21" t="s">
        <v>520</v>
      </c>
      <c r="B261" s="22" t="s">
        <v>521</v>
      </c>
      <c r="C261" s="23">
        <f>+[1]PE!C259</f>
        <v>0</v>
      </c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19"/>
    </row>
    <row r="262" spans="1:16" s="20" customFormat="1" ht="9.1999999999999993" x14ac:dyDescent="0.15">
      <c r="A262" s="21" t="s">
        <v>522</v>
      </c>
      <c r="B262" s="22" t="s">
        <v>523</v>
      </c>
      <c r="C262" s="23">
        <f>+[1]PE!C260</f>
        <v>0</v>
      </c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19"/>
    </row>
    <row r="263" spans="1:16" s="20" customFormat="1" ht="9.1999999999999993" x14ac:dyDescent="0.15">
      <c r="A263" s="21" t="s">
        <v>524</v>
      </c>
      <c r="B263" s="22" t="s">
        <v>525</v>
      </c>
      <c r="C263" s="23">
        <f>+[1]PE!C261</f>
        <v>0</v>
      </c>
      <c r="D263" s="23">
        <f>+C263/12</f>
        <v>0</v>
      </c>
      <c r="E263" s="23">
        <f>+D263</f>
        <v>0</v>
      </c>
      <c r="F263" s="23">
        <f t="shared" ref="F263:O263" si="81">+E263</f>
        <v>0</v>
      </c>
      <c r="G263" s="23">
        <f t="shared" si="81"/>
        <v>0</v>
      </c>
      <c r="H263" s="23">
        <f t="shared" si="81"/>
        <v>0</v>
      </c>
      <c r="I263" s="23">
        <f t="shared" si="81"/>
        <v>0</v>
      </c>
      <c r="J263" s="23">
        <f t="shared" si="81"/>
        <v>0</v>
      </c>
      <c r="K263" s="23">
        <f t="shared" si="81"/>
        <v>0</v>
      </c>
      <c r="L263" s="23">
        <f t="shared" si="81"/>
        <v>0</v>
      </c>
      <c r="M263" s="23">
        <f t="shared" si="81"/>
        <v>0</v>
      </c>
      <c r="N263" s="23">
        <f t="shared" si="81"/>
        <v>0</v>
      </c>
      <c r="O263" s="23">
        <f t="shared" si="81"/>
        <v>0</v>
      </c>
      <c r="P263" s="19"/>
    </row>
    <row r="264" spans="1:16" s="20" customFormat="1" ht="9.1999999999999993" x14ac:dyDescent="0.15">
      <c r="A264" s="21" t="s">
        <v>526</v>
      </c>
      <c r="B264" s="22" t="s">
        <v>527</v>
      </c>
      <c r="C264" s="23">
        <f>+[1]PE!C262</f>
        <v>0</v>
      </c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19"/>
    </row>
    <row r="265" spans="1:16" s="20" customFormat="1" ht="9.1999999999999993" x14ac:dyDescent="0.15">
      <c r="A265" s="21" t="s">
        <v>528</v>
      </c>
      <c r="B265" s="22" t="s">
        <v>529</v>
      </c>
      <c r="C265" s="23">
        <f>+[1]PE!C263</f>
        <v>0</v>
      </c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19"/>
    </row>
    <row r="266" spans="1:16" s="20" customFormat="1" ht="9.1999999999999993" x14ac:dyDescent="0.15">
      <c r="A266" s="21" t="s">
        <v>530</v>
      </c>
      <c r="B266" s="22" t="s">
        <v>531</v>
      </c>
      <c r="C266" s="23">
        <f>+[1]PE!C264</f>
        <v>0</v>
      </c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19"/>
    </row>
    <row r="267" spans="1:16" s="20" customFormat="1" ht="9.1999999999999993" x14ac:dyDescent="0.15">
      <c r="A267" s="21" t="s">
        <v>532</v>
      </c>
      <c r="B267" s="22" t="s">
        <v>533</v>
      </c>
      <c r="C267" s="23">
        <f>+[1]PE!C265</f>
        <v>0</v>
      </c>
      <c r="D267" s="23">
        <f>+C267/12</f>
        <v>0</v>
      </c>
      <c r="E267" s="23">
        <f>+D267</f>
        <v>0</v>
      </c>
      <c r="F267" s="23">
        <f t="shared" ref="F267:O267" si="82">+E267</f>
        <v>0</v>
      </c>
      <c r="G267" s="23">
        <f t="shared" si="82"/>
        <v>0</v>
      </c>
      <c r="H267" s="23">
        <f t="shared" si="82"/>
        <v>0</v>
      </c>
      <c r="I267" s="23">
        <f t="shared" si="82"/>
        <v>0</v>
      </c>
      <c r="J267" s="23">
        <f t="shared" si="82"/>
        <v>0</v>
      </c>
      <c r="K267" s="23">
        <f t="shared" si="82"/>
        <v>0</v>
      </c>
      <c r="L267" s="23">
        <f t="shared" si="82"/>
        <v>0</v>
      </c>
      <c r="M267" s="23">
        <f t="shared" si="82"/>
        <v>0</v>
      </c>
      <c r="N267" s="23">
        <f t="shared" si="82"/>
        <v>0</v>
      </c>
      <c r="O267" s="23">
        <f t="shared" si="82"/>
        <v>0</v>
      </c>
      <c r="P267" s="19"/>
    </row>
    <row r="268" spans="1:16" s="20" customFormat="1" ht="9.1999999999999993" x14ac:dyDescent="0.15">
      <c r="A268" s="21" t="s">
        <v>534</v>
      </c>
      <c r="B268" s="22" t="s">
        <v>535</v>
      </c>
      <c r="C268" s="23">
        <f>+[1]PE!C266</f>
        <v>0</v>
      </c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19"/>
    </row>
    <row r="269" spans="1:16" s="20" customFormat="1" ht="9.1999999999999993" x14ac:dyDescent="0.15">
      <c r="A269" s="21" t="s">
        <v>536</v>
      </c>
      <c r="B269" s="22" t="s">
        <v>537</v>
      </c>
      <c r="C269" s="23">
        <f>+[1]PE!C267</f>
        <v>48000</v>
      </c>
      <c r="D269" s="23">
        <f>+C269/12</f>
        <v>4000</v>
      </c>
      <c r="E269" s="23">
        <f>+D269</f>
        <v>4000</v>
      </c>
      <c r="F269" s="23">
        <f t="shared" ref="F269:O269" si="83">+E269</f>
        <v>4000</v>
      </c>
      <c r="G269" s="23">
        <f t="shared" si="83"/>
        <v>4000</v>
      </c>
      <c r="H269" s="23">
        <f t="shared" si="83"/>
        <v>4000</v>
      </c>
      <c r="I269" s="23">
        <f t="shared" si="83"/>
        <v>4000</v>
      </c>
      <c r="J269" s="23">
        <f t="shared" si="83"/>
        <v>4000</v>
      </c>
      <c r="K269" s="23">
        <f t="shared" si="83"/>
        <v>4000</v>
      </c>
      <c r="L269" s="23">
        <f t="shared" si="83"/>
        <v>4000</v>
      </c>
      <c r="M269" s="23">
        <f t="shared" si="83"/>
        <v>4000</v>
      </c>
      <c r="N269" s="23">
        <f t="shared" si="83"/>
        <v>4000</v>
      </c>
      <c r="O269" s="23">
        <f t="shared" si="83"/>
        <v>4000</v>
      </c>
      <c r="P269" s="19"/>
    </row>
    <row r="270" spans="1:16" s="20" customFormat="1" ht="9.1999999999999993" x14ac:dyDescent="0.15">
      <c r="A270" s="21" t="s">
        <v>538</v>
      </c>
      <c r="B270" s="22" t="s">
        <v>539</v>
      </c>
      <c r="C270" s="23">
        <f>+[1]PE!C268</f>
        <v>0</v>
      </c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19"/>
    </row>
    <row r="271" spans="1:16" s="20" customFormat="1" ht="9.1999999999999993" x14ac:dyDescent="0.15">
      <c r="A271" s="21" t="s">
        <v>540</v>
      </c>
      <c r="B271" s="22" t="s">
        <v>541</v>
      </c>
      <c r="C271" s="23">
        <f>+[1]PE!C269</f>
        <v>0</v>
      </c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19"/>
    </row>
    <row r="272" spans="1:16" s="20" customFormat="1" ht="18.350000000000001" x14ac:dyDescent="0.15">
      <c r="A272" s="16" t="s">
        <v>542</v>
      </c>
      <c r="B272" s="17" t="s">
        <v>543</v>
      </c>
      <c r="C272" s="18">
        <f>SUM(C273:C290)</f>
        <v>754900</v>
      </c>
      <c r="D272" s="18">
        <f t="shared" ref="D272:O272" si="84">SUM(D273:D290)</f>
        <v>62908.333333333336</v>
      </c>
      <c r="E272" s="18">
        <f t="shared" si="84"/>
        <v>62908.333333333336</v>
      </c>
      <c r="F272" s="18">
        <f t="shared" si="84"/>
        <v>62908.333333333336</v>
      </c>
      <c r="G272" s="18">
        <f t="shared" si="84"/>
        <v>62908.333333333336</v>
      </c>
      <c r="H272" s="18">
        <f t="shared" si="84"/>
        <v>62908.333333333336</v>
      </c>
      <c r="I272" s="18">
        <f t="shared" si="84"/>
        <v>62908.333333333336</v>
      </c>
      <c r="J272" s="18">
        <f t="shared" si="84"/>
        <v>62908.333333333336</v>
      </c>
      <c r="K272" s="18">
        <f t="shared" si="84"/>
        <v>62908.333333333336</v>
      </c>
      <c r="L272" s="18">
        <f t="shared" si="84"/>
        <v>62908.333333333336</v>
      </c>
      <c r="M272" s="18">
        <f t="shared" si="84"/>
        <v>62908.333333333336</v>
      </c>
      <c r="N272" s="18">
        <f t="shared" si="84"/>
        <v>62908.333333333336</v>
      </c>
      <c r="O272" s="18">
        <f t="shared" si="84"/>
        <v>62908.333333333336</v>
      </c>
      <c r="P272" s="19"/>
    </row>
    <row r="273" spans="1:16" s="20" customFormat="1" ht="9.1999999999999993" x14ac:dyDescent="0.15">
      <c r="A273" s="21" t="s">
        <v>544</v>
      </c>
      <c r="B273" s="22" t="s">
        <v>545</v>
      </c>
      <c r="C273" s="23">
        <f>+[1]PE!C271</f>
        <v>0</v>
      </c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19"/>
    </row>
    <row r="274" spans="1:16" s="20" customFormat="1" ht="9.1999999999999993" x14ac:dyDescent="0.15">
      <c r="A274" s="21" t="s">
        <v>546</v>
      </c>
      <c r="B274" s="22" t="s">
        <v>547</v>
      </c>
      <c r="C274" s="23">
        <f>+[1]PE!C272</f>
        <v>0</v>
      </c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19"/>
    </row>
    <row r="275" spans="1:16" s="20" customFormat="1" ht="18.350000000000001" x14ac:dyDescent="0.15">
      <c r="A275" s="21" t="s">
        <v>548</v>
      </c>
      <c r="B275" s="22" t="s">
        <v>549</v>
      </c>
      <c r="C275" s="23">
        <f>+[1]PE!C273</f>
        <v>0</v>
      </c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19"/>
    </row>
    <row r="276" spans="1:16" s="20" customFormat="1" ht="18.350000000000001" x14ac:dyDescent="0.15">
      <c r="A276" s="21" t="s">
        <v>550</v>
      </c>
      <c r="B276" s="22" t="s">
        <v>551</v>
      </c>
      <c r="C276" s="23">
        <f>+[1]PE!C274</f>
        <v>50000</v>
      </c>
      <c r="D276" s="23">
        <f>+C276/12</f>
        <v>4166.666666666667</v>
      </c>
      <c r="E276" s="23">
        <f>+D276</f>
        <v>4166.666666666667</v>
      </c>
      <c r="F276" s="23">
        <f t="shared" ref="F276:O276" si="85">+E276</f>
        <v>4166.666666666667</v>
      </c>
      <c r="G276" s="23">
        <f t="shared" si="85"/>
        <v>4166.666666666667</v>
      </c>
      <c r="H276" s="23">
        <f t="shared" si="85"/>
        <v>4166.666666666667</v>
      </c>
      <c r="I276" s="23">
        <f t="shared" si="85"/>
        <v>4166.666666666667</v>
      </c>
      <c r="J276" s="23">
        <f t="shared" si="85"/>
        <v>4166.666666666667</v>
      </c>
      <c r="K276" s="23">
        <f t="shared" si="85"/>
        <v>4166.666666666667</v>
      </c>
      <c r="L276" s="23">
        <f t="shared" si="85"/>
        <v>4166.666666666667</v>
      </c>
      <c r="M276" s="23">
        <f t="shared" si="85"/>
        <v>4166.666666666667</v>
      </c>
      <c r="N276" s="23">
        <f t="shared" si="85"/>
        <v>4166.666666666667</v>
      </c>
      <c r="O276" s="23">
        <f t="shared" si="85"/>
        <v>4166.666666666667</v>
      </c>
      <c r="P276" s="19"/>
    </row>
    <row r="277" spans="1:16" s="20" customFormat="1" ht="18.350000000000001" x14ac:dyDescent="0.15">
      <c r="A277" s="21" t="s">
        <v>552</v>
      </c>
      <c r="B277" s="22" t="s">
        <v>553</v>
      </c>
      <c r="C277" s="23">
        <f>+[1]PE!C275</f>
        <v>0</v>
      </c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19"/>
    </row>
    <row r="278" spans="1:16" s="20" customFormat="1" ht="18.350000000000001" x14ac:dyDescent="0.15">
      <c r="A278" s="21" t="s">
        <v>554</v>
      </c>
      <c r="B278" s="22" t="s">
        <v>555</v>
      </c>
      <c r="C278" s="23">
        <f>+[1]PE!C276</f>
        <v>90000</v>
      </c>
      <c r="D278" s="23">
        <f>+C278/12</f>
        <v>7500</v>
      </c>
      <c r="E278" s="23">
        <f>+D278</f>
        <v>7500</v>
      </c>
      <c r="F278" s="23">
        <f t="shared" ref="F278:O278" si="86">+E278</f>
        <v>7500</v>
      </c>
      <c r="G278" s="23">
        <f t="shared" si="86"/>
        <v>7500</v>
      </c>
      <c r="H278" s="23">
        <f t="shared" si="86"/>
        <v>7500</v>
      </c>
      <c r="I278" s="23">
        <f t="shared" si="86"/>
        <v>7500</v>
      </c>
      <c r="J278" s="23">
        <f t="shared" si="86"/>
        <v>7500</v>
      </c>
      <c r="K278" s="23">
        <f t="shared" si="86"/>
        <v>7500</v>
      </c>
      <c r="L278" s="23">
        <f t="shared" si="86"/>
        <v>7500</v>
      </c>
      <c r="M278" s="23">
        <f t="shared" si="86"/>
        <v>7500</v>
      </c>
      <c r="N278" s="23">
        <f t="shared" si="86"/>
        <v>7500</v>
      </c>
      <c r="O278" s="23">
        <f t="shared" si="86"/>
        <v>7500</v>
      </c>
      <c r="P278" s="19"/>
    </row>
    <row r="279" spans="1:16" s="20" customFormat="1" ht="18.350000000000001" x14ac:dyDescent="0.15">
      <c r="A279" s="21" t="s">
        <v>556</v>
      </c>
      <c r="B279" s="22" t="s">
        <v>557</v>
      </c>
      <c r="C279" s="23">
        <f>+[1]PE!C277</f>
        <v>0</v>
      </c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19"/>
    </row>
    <row r="280" spans="1:16" s="20" customFormat="1" ht="18.350000000000001" x14ac:dyDescent="0.15">
      <c r="A280" s="21" t="s">
        <v>558</v>
      </c>
      <c r="B280" s="22" t="s">
        <v>559</v>
      </c>
      <c r="C280" s="23">
        <f>+[1]PE!C278</f>
        <v>0</v>
      </c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19"/>
    </row>
    <row r="281" spans="1:16" s="20" customFormat="1" ht="9.1999999999999993" x14ac:dyDescent="0.15">
      <c r="A281" s="21" t="s">
        <v>560</v>
      </c>
      <c r="B281" s="22" t="s">
        <v>561</v>
      </c>
      <c r="C281" s="23">
        <f>+[1]PE!C279</f>
        <v>0</v>
      </c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19"/>
    </row>
    <row r="282" spans="1:16" s="20" customFormat="1" ht="9.1999999999999993" x14ac:dyDescent="0.15">
      <c r="A282" s="21" t="s">
        <v>562</v>
      </c>
      <c r="B282" s="22" t="s">
        <v>563</v>
      </c>
      <c r="C282" s="23">
        <f>+[1]PE!C280</f>
        <v>385900</v>
      </c>
      <c r="D282" s="23">
        <f>+C282/12</f>
        <v>32158.333333333332</v>
      </c>
      <c r="E282" s="23">
        <f>+D282</f>
        <v>32158.333333333332</v>
      </c>
      <c r="F282" s="23">
        <f t="shared" ref="F282:O282" si="87">+E282</f>
        <v>32158.333333333332</v>
      </c>
      <c r="G282" s="23">
        <f t="shared" si="87"/>
        <v>32158.333333333332</v>
      </c>
      <c r="H282" s="23">
        <f t="shared" si="87"/>
        <v>32158.333333333332</v>
      </c>
      <c r="I282" s="23">
        <f t="shared" si="87"/>
        <v>32158.333333333332</v>
      </c>
      <c r="J282" s="23">
        <f t="shared" si="87"/>
        <v>32158.333333333332</v>
      </c>
      <c r="K282" s="23">
        <f t="shared" si="87"/>
        <v>32158.333333333332</v>
      </c>
      <c r="L282" s="23">
        <f t="shared" si="87"/>
        <v>32158.333333333332</v>
      </c>
      <c r="M282" s="23">
        <f t="shared" si="87"/>
        <v>32158.333333333332</v>
      </c>
      <c r="N282" s="23">
        <f t="shared" si="87"/>
        <v>32158.333333333332</v>
      </c>
      <c r="O282" s="23">
        <f t="shared" si="87"/>
        <v>32158.333333333332</v>
      </c>
      <c r="P282" s="19"/>
    </row>
    <row r="283" spans="1:16" s="20" customFormat="1" ht="9.1999999999999993" x14ac:dyDescent="0.15">
      <c r="A283" s="21" t="s">
        <v>564</v>
      </c>
      <c r="B283" s="22" t="s">
        <v>565</v>
      </c>
      <c r="C283" s="23">
        <f>+[1]PE!C281</f>
        <v>0</v>
      </c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19"/>
    </row>
    <row r="284" spans="1:16" s="20" customFormat="1" ht="9.1999999999999993" x14ac:dyDescent="0.15">
      <c r="A284" s="21" t="s">
        <v>566</v>
      </c>
      <c r="B284" s="22" t="s">
        <v>567</v>
      </c>
      <c r="C284" s="23">
        <f>+[1]PE!C282</f>
        <v>0</v>
      </c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19"/>
    </row>
    <row r="285" spans="1:16" s="20" customFormat="1" ht="18.350000000000001" x14ac:dyDescent="0.15">
      <c r="A285" s="21" t="s">
        <v>568</v>
      </c>
      <c r="B285" s="22" t="s">
        <v>569</v>
      </c>
      <c r="C285" s="23">
        <f>+[1]PE!C283</f>
        <v>0</v>
      </c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19"/>
    </row>
    <row r="286" spans="1:16" s="20" customFormat="1" ht="18.350000000000001" x14ac:dyDescent="0.15">
      <c r="A286" s="21" t="s">
        <v>570</v>
      </c>
      <c r="B286" s="22" t="s">
        <v>571</v>
      </c>
      <c r="C286" s="23">
        <f>+[1]PE!C284</f>
        <v>224000</v>
      </c>
      <c r="D286" s="23">
        <f>+C286/12</f>
        <v>18666.666666666668</v>
      </c>
      <c r="E286" s="23">
        <f>+D286</f>
        <v>18666.666666666668</v>
      </c>
      <c r="F286" s="23">
        <f t="shared" ref="F286:O286" si="88">+E286</f>
        <v>18666.666666666668</v>
      </c>
      <c r="G286" s="23">
        <f t="shared" si="88"/>
        <v>18666.666666666668</v>
      </c>
      <c r="H286" s="23">
        <f t="shared" si="88"/>
        <v>18666.666666666668</v>
      </c>
      <c r="I286" s="23">
        <f t="shared" si="88"/>
        <v>18666.666666666668</v>
      </c>
      <c r="J286" s="23">
        <f t="shared" si="88"/>
        <v>18666.666666666668</v>
      </c>
      <c r="K286" s="23">
        <f t="shared" si="88"/>
        <v>18666.666666666668</v>
      </c>
      <c r="L286" s="23">
        <f t="shared" si="88"/>
        <v>18666.666666666668</v>
      </c>
      <c r="M286" s="23">
        <f t="shared" si="88"/>
        <v>18666.666666666668</v>
      </c>
      <c r="N286" s="23">
        <f t="shared" si="88"/>
        <v>18666.666666666668</v>
      </c>
      <c r="O286" s="23">
        <f t="shared" si="88"/>
        <v>18666.666666666668</v>
      </c>
      <c r="P286" s="19"/>
    </row>
    <row r="287" spans="1:16" s="20" customFormat="1" ht="9.1999999999999993" x14ac:dyDescent="0.15">
      <c r="A287" s="21" t="s">
        <v>572</v>
      </c>
      <c r="B287" s="22" t="s">
        <v>573</v>
      </c>
      <c r="C287" s="23">
        <f>+[1]PE!C285</f>
        <v>0</v>
      </c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19"/>
    </row>
    <row r="288" spans="1:16" s="20" customFormat="1" ht="9.1999999999999993" x14ac:dyDescent="0.15">
      <c r="A288" s="21" t="s">
        <v>574</v>
      </c>
      <c r="B288" s="22" t="s">
        <v>575</v>
      </c>
      <c r="C288" s="23">
        <f>+[1]PE!C286</f>
        <v>0</v>
      </c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19"/>
    </row>
    <row r="289" spans="1:16" s="20" customFormat="1" ht="9.1999999999999993" x14ac:dyDescent="0.15">
      <c r="A289" s="21" t="s">
        <v>576</v>
      </c>
      <c r="B289" s="22" t="s">
        <v>577</v>
      </c>
      <c r="C289" s="23">
        <f>+[1]PE!C287</f>
        <v>0</v>
      </c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19"/>
    </row>
    <row r="290" spans="1:16" s="20" customFormat="1" ht="9.1999999999999993" x14ac:dyDescent="0.15">
      <c r="A290" s="21" t="s">
        <v>578</v>
      </c>
      <c r="B290" s="22" t="s">
        <v>579</v>
      </c>
      <c r="C290" s="23">
        <f>+[1]PE!C288</f>
        <v>5000</v>
      </c>
      <c r="D290" s="23">
        <f>+C290/12</f>
        <v>416.66666666666669</v>
      </c>
      <c r="E290" s="23">
        <f>+D290</f>
        <v>416.66666666666669</v>
      </c>
      <c r="F290" s="23">
        <f t="shared" ref="F290:O290" si="89">+E290</f>
        <v>416.66666666666669</v>
      </c>
      <c r="G290" s="23">
        <f t="shared" si="89"/>
        <v>416.66666666666669</v>
      </c>
      <c r="H290" s="23">
        <f t="shared" si="89"/>
        <v>416.66666666666669</v>
      </c>
      <c r="I290" s="23">
        <f t="shared" si="89"/>
        <v>416.66666666666669</v>
      </c>
      <c r="J290" s="23">
        <f t="shared" si="89"/>
        <v>416.66666666666669</v>
      </c>
      <c r="K290" s="23">
        <f t="shared" si="89"/>
        <v>416.66666666666669</v>
      </c>
      <c r="L290" s="23">
        <f t="shared" si="89"/>
        <v>416.66666666666669</v>
      </c>
      <c r="M290" s="23">
        <f t="shared" si="89"/>
        <v>416.66666666666669</v>
      </c>
      <c r="N290" s="23">
        <f t="shared" si="89"/>
        <v>416.66666666666669</v>
      </c>
      <c r="O290" s="23">
        <f t="shared" si="89"/>
        <v>416.66666666666669</v>
      </c>
      <c r="P290" s="19"/>
    </row>
    <row r="291" spans="1:16" s="20" customFormat="1" ht="9.1999999999999993" x14ac:dyDescent="0.15">
      <c r="A291" s="16" t="s">
        <v>580</v>
      </c>
      <c r="B291" s="17" t="s">
        <v>581</v>
      </c>
      <c r="C291" s="18">
        <v>0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8">
        <v>0</v>
      </c>
      <c r="J291" s="18">
        <v>0</v>
      </c>
      <c r="K291" s="18">
        <v>0</v>
      </c>
      <c r="L291" s="18">
        <v>0</v>
      </c>
      <c r="M291" s="18">
        <v>0</v>
      </c>
      <c r="N291" s="18">
        <v>0</v>
      </c>
      <c r="O291" s="18">
        <v>0</v>
      </c>
      <c r="P291" s="19"/>
    </row>
    <row r="292" spans="1:16" s="20" customFormat="1" ht="18.350000000000001" x14ac:dyDescent="0.15">
      <c r="A292" s="21" t="s">
        <v>582</v>
      </c>
      <c r="B292" s="22" t="s">
        <v>583</v>
      </c>
      <c r="C292" s="23">
        <f>+[1]PE!C290</f>
        <v>0</v>
      </c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19"/>
    </row>
    <row r="293" spans="1:16" s="20" customFormat="1" ht="18.350000000000001" x14ac:dyDescent="0.15">
      <c r="A293" s="21" t="s">
        <v>584</v>
      </c>
      <c r="B293" s="22" t="s">
        <v>585</v>
      </c>
      <c r="C293" s="23">
        <f>+[1]PE!C291</f>
        <v>0</v>
      </c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19"/>
    </row>
    <row r="294" spans="1:16" s="20" customFormat="1" ht="9.1999999999999993" x14ac:dyDescent="0.15">
      <c r="A294" s="21" t="s">
        <v>586</v>
      </c>
      <c r="B294" s="22" t="s">
        <v>587</v>
      </c>
      <c r="C294" s="23">
        <f>+[1]PE!C292</f>
        <v>0</v>
      </c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19"/>
    </row>
    <row r="295" spans="1:16" s="20" customFormat="1" ht="9.1999999999999993" x14ac:dyDescent="0.15">
      <c r="A295" s="21" t="s">
        <v>588</v>
      </c>
      <c r="B295" s="22" t="s">
        <v>589</v>
      </c>
      <c r="C295" s="23">
        <f>+[1]PE!C293</f>
        <v>0</v>
      </c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19"/>
    </row>
    <row r="296" spans="1:16" s="20" customFormat="1" ht="18.350000000000001" x14ac:dyDescent="0.15">
      <c r="A296" s="21" t="s">
        <v>590</v>
      </c>
      <c r="B296" s="22" t="s">
        <v>591</v>
      </c>
      <c r="C296" s="23">
        <f>+[1]PE!C294</f>
        <v>0</v>
      </c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19"/>
    </row>
    <row r="297" spans="1:16" s="20" customFormat="1" ht="18.350000000000001" x14ac:dyDescent="0.15">
      <c r="A297" s="21" t="s">
        <v>592</v>
      </c>
      <c r="B297" s="22" t="s">
        <v>593</v>
      </c>
      <c r="C297" s="23">
        <f>+[1]PE!C295</f>
        <v>0</v>
      </c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19"/>
    </row>
    <row r="298" spans="1:16" s="20" customFormat="1" ht="18.350000000000001" x14ac:dyDescent="0.15">
      <c r="A298" s="21" t="s">
        <v>594</v>
      </c>
      <c r="B298" s="22" t="s">
        <v>595</v>
      </c>
      <c r="C298" s="23">
        <f>+[1]PE!C296</f>
        <v>0</v>
      </c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19"/>
    </row>
    <row r="299" spans="1:16" s="20" customFormat="1" ht="18.350000000000001" x14ac:dyDescent="0.15">
      <c r="A299" s="21" t="s">
        <v>596</v>
      </c>
      <c r="B299" s="22" t="s">
        <v>597</v>
      </c>
      <c r="C299" s="23">
        <f>+[1]PE!C297</f>
        <v>0</v>
      </c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19"/>
    </row>
    <row r="300" spans="1:16" s="20" customFormat="1" ht="9.1999999999999993" x14ac:dyDescent="0.15">
      <c r="A300" s="21" t="s">
        <v>598</v>
      </c>
      <c r="B300" s="22" t="s">
        <v>599</v>
      </c>
      <c r="C300" s="23">
        <f>+[1]PE!C298</f>
        <v>0</v>
      </c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19"/>
    </row>
    <row r="301" spans="1:16" s="20" customFormat="1" ht="9.1999999999999993" x14ac:dyDescent="0.15">
      <c r="A301" s="21" t="s">
        <v>600</v>
      </c>
      <c r="B301" s="22" t="s">
        <v>601</v>
      </c>
      <c r="C301" s="23">
        <f>+[1]PE!C299</f>
        <v>0</v>
      </c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19"/>
    </row>
    <row r="302" spans="1:16" s="20" customFormat="1" ht="9.1999999999999993" x14ac:dyDescent="0.15">
      <c r="A302" s="21" t="s">
        <v>602</v>
      </c>
      <c r="B302" s="22" t="s">
        <v>603</v>
      </c>
      <c r="C302" s="23">
        <f>+[1]PE!C300</f>
        <v>0</v>
      </c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19"/>
    </row>
    <row r="303" spans="1:16" s="20" customFormat="1" ht="9.1999999999999993" x14ac:dyDescent="0.15">
      <c r="A303" s="21" t="s">
        <v>604</v>
      </c>
      <c r="B303" s="22" t="s">
        <v>605</v>
      </c>
      <c r="C303" s="23">
        <f>+[1]PE!C301</f>
        <v>0</v>
      </c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19"/>
    </row>
    <row r="304" spans="1:16" s="20" customFormat="1" ht="18.350000000000001" x14ac:dyDescent="0.15">
      <c r="A304" s="21" t="s">
        <v>606</v>
      </c>
      <c r="B304" s="22" t="s">
        <v>607</v>
      </c>
      <c r="C304" s="23">
        <f>+[1]PE!C302</f>
        <v>0</v>
      </c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19"/>
    </row>
    <row r="305" spans="1:16" s="20" customFormat="1" ht="18.350000000000001" x14ac:dyDescent="0.15">
      <c r="A305" s="21" t="s">
        <v>608</v>
      </c>
      <c r="B305" s="22" t="s">
        <v>609</v>
      </c>
      <c r="C305" s="23">
        <f>+[1]PE!C303</f>
        <v>0</v>
      </c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19"/>
    </row>
    <row r="306" spans="1:16" s="20" customFormat="1" ht="9.1999999999999993" x14ac:dyDescent="0.15">
      <c r="A306" s="21" t="s">
        <v>610</v>
      </c>
      <c r="B306" s="22" t="s">
        <v>611</v>
      </c>
      <c r="C306" s="23">
        <f>+[1]PE!C304</f>
        <v>0</v>
      </c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19"/>
    </row>
    <row r="307" spans="1:16" s="20" customFormat="1" ht="9.1999999999999993" x14ac:dyDescent="0.15">
      <c r="A307" s="21" t="s">
        <v>612</v>
      </c>
      <c r="B307" s="22" t="s">
        <v>613</v>
      </c>
      <c r="C307" s="23">
        <f>+[1]PE!C305</f>
        <v>0</v>
      </c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19"/>
    </row>
    <row r="308" spans="1:16" s="20" customFormat="1" ht="9.1999999999999993" x14ac:dyDescent="0.15">
      <c r="A308" s="16" t="s">
        <v>614</v>
      </c>
      <c r="B308" s="17" t="s">
        <v>615</v>
      </c>
      <c r="C308" s="18">
        <f>SUM(C309:C327)</f>
        <v>1020000</v>
      </c>
      <c r="D308" s="18">
        <f t="shared" ref="D308:O308" si="90">SUM(D309:D327)</f>
        <v>85000</v>
      </c>
      <c r="E308" s="18">
        <f t="shared" si="90"/>
        <v>85000</v>
      </c>
      <c r="F308" s="18">
        <f t="shared" si="90"/>
        <v>85000</v>
      </c>
      <c r="G308" s="18">
        <f t="shared" si="90"/>
        <v>85000</v>
      </c>
      <c r="H308" s="18">
        <f t="shared" si="90"/>
        <v>85000</v>
      </c>
      <c r="I308" s="18">
        <f t="shared" si="90"/>
        <v>85000</v>
      </c>
      <c r="J308" s="18">
        <f t="shared" si="90"/>
        <v>85000</v>
      </c>
      <c r="K308" s="18">
        <f t="shared" si="90"/>
        <v>85000</v>
      </c>
      <c r="L308" s="18">
        <f t="shared" si="90"/>
        <v>85000</v>
      </c>
      <c r="M308" s="18">
        <f t="shared" si="90"/>
        <v>85000</v>
      </c>
      <c r="N308" s="18">
        <f t="shared" si="90"/>
        <v>85000</v>
      </c>
      <c r="O308" s="18">
        <f t="shared" si="90"/>
        <v>85000</v>
      </c>
      <c r="P308" s="19"/>
    </row>
    <row r="309" spans="1:16" s="20" customFormat="1" ht="9.1999999999999993" x14ac:dyDescent="0.15">
      <c r="A309" s="21" t="s">
        <v>616</v>
      </c>
      <c r="B309" s="22" t="s">
        <v>617</v>
      </c>
      <c r="C309" s="23">
        <f>+[1]PE!C307</f>
        <v>0</v>
      </c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19"/>
    </row>
    <row r="310" spans="1:16" s="20" customFormat="1" ht="9.1999999999999993" x14ac:dyDescent="0.15">
      <c r="A310" s="21" t="s">
        <v>618</v>
      </c>
      <c r="B310" s="22" t="s">
        <v>619</v>
      </c>
      <c r="C310" s="23">
        <f>+[1]PE!C308</f>
        <v>50000</v>
      </c>
      <c r="D310" s="23">
        <f>+C310/12</f>
        <v>4166.666666666667</v>
      </c>
      <c r="E310" s="23">
        <f>+D310</f>
        <v>4166.666666666667</v>
      </c>
      <c r="F310" s="23">
        <f t="shared" ref="F310:O310" si="91">+E310</f>
        <v>4166.666666666667</v>
      </c>
      <c r="G310" s="23">
        <f t="shared" si="91"/>
        <v>4166.666666666667</v>
      </c>
      <c r="H310" s="23">
        <f t="shared" si="91"/>
        <v>4166.666666666667</v>
      </c>
      <c r="I310" s="23">
        <f t="shared" si="91"/>
        <v>4166.666666666667</v>
      </c>
      <c r="J310" s="23">
        <f t="shared" si="91"/>
        <v>4166.666666666667</v>
      </c>
      <c r="K310" s="23">
        <f t="shared" si="91"/>
        <v>4166.666666666667</v>
      </c>
      <c r="L310" s="23">
        <f t="shared" si="91"/>
        <v>4166.666666666667</v>
      </c>
      <c r="M310" s="23">
        <f t="shared" si="91"/>
        <v>4166.666666666667</v>
      </c>
      <c r="N310" s="23">
        <f t="shared" si="91"/>
        <v>4166.666666666667</v>
      </c>
      <c r="O310" s="23">
        <f t="shared" si="91"/>
        <v>4166.666666666667</v>
      </c>
      <c r="P310" s="19"/>
    </row>
    <row r="311" spans="1:16" s="20" customFormat="1" ht="9.1999999999999993" x14ac:dyDescent="0.15">
      <c r="A311" s="21" t="s">
        <v>620</v>
      </c>
      <c r="B311" s="22" t="s">
        <v>621</v>
      </c>
      <c r="C311" s="23">
        <f>+[1]PE!C309</f>
        <v>0</v>
      </c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19"/>
    </row>
    <row r="312" spans="1:16" s="20" customFormat="1" ht="9.1999999999999993" x14ac:dyDescent="0.15">
      <c r="A312" s="21" t="s">
        <v>622</v>
      </c>
      <c r="B312" s="22" t="s">
        <v>623</v>
      </c>
      <c r="C312" s="23">
        <f>+[1]PE!C310</f>
        <v>480000</v>
      </c>
      <c r="D312" s="23">
        <f>+C312/12</f>
        <v>40000</v>
      </c>
      <c r="E312" s="23">
        <f>+D312</f>
        <v>40000</v>
      </c>
      <c r="F312" s="23">
        <f t="shared" ref="F312:O312" si="92">+E312</f>
        <v>40000</v>
      </c>
      <c r="G312" s="23">
        <f t="shared" si="92"/>
        <v>40000</v>
      </c>
      <c r="H312" s="23">
        <f t="shared" si="92"/>
        <v>40000</v>
      </c>
      <c r="I312" s="23">
        <f t="shared" si="92"/>
        <v>40000</v>
      </c>
      <c r="J312" s="23">
        <f t="shared" si="92"/>
        <v>40000</v>
      </c>
      <c r="K312" s="23">
        <f t="shared" si="92"/>
        <v>40000</v>
      </c>
      <c r="L312" s="23">
        <f t="shared" si="92"/>
        <v>40000</v>
      </c>
      <c r="M312" s="23">
        <f t="shared" si="92"/>
        <v>40000</v>
      </c>
      <c r="N312" s="23">
        <f t="shared" si="92"/>
        <v>40000</v>
      </c>
      <c r="O312" s="23">
        <f t="shared" si="92"/>
        <v>40000</v>
      </c>
      <c r="P312" s="19"/>
    </row>
    <row r="313" spans="1:16" s="20" customFormat="1" ht="9.1999999999999993" x14ac:dyDescent="0.15">
      <c r="A313" s="21" t="s">
        <v>624</v>
      </c>
      <c r="B313" s="22" t="s">
        <v>625</v>
      </c>
      <c r="C313" s="23">
        <f>+[1]PE!C311</f>
        <v>0</v>
      </c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19"/>
    </row>
    <row r="314" spans="1:16" s="20" customFormat="1" ht="9.1999999999999993" x14ac:dyDescent="0.15">
      <c r="A314" s="21" t="s">
        <v>626</v>
      </c>
      <c r="B314" s="22" t="s">
        <v>627</v>
      </c>
      <c r="C314" s="23">
        <f>+[1]PE!C312</f>
        <v>0</v>
      </c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19"/>
    </row>
    <row r="315" spans="1:16" s="20" customFormat="1" ht="9.1999999999999993" x14ac:dyDescent="0.15">
      <c r="A315" s="21" t="s">
        <v>628</v>
      </c>
      <c r="B315" s="22" t="s">
        <v>629</v>
      </c>
      <c r="C315" s="23">
        <f>+[1]PE!C313</f>
        <v>0</v>
      </c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19"/>
    </row>
    <row r="316" spans="1:16" s="20" customFormat="1" ht="9.1999999999999993" x14ac:dyDescent="0.15">
      <c r="A316" s="21" t="s">
        <v>630</v>
      </c>
      <c r="B316" s="22" t="s">
        <v>631</v>
      </c>
      <c r="C316" s="23">
        <f>+[1]PE!C314</f>
        <v>0</v>
      </c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19"/>
    </row>
    <row r="317" spans="1:16" s="20" customFormat="1" ht="9.1999999999999993" x14ac:dyDescent="0.15">
      <c r="A317" s="21" t="s">
        <v>632</v>
      </c>
      <c r="B317" s="22" t="s">
        <v>633</v>
      </c>
      <c r="C317" s="23">
        <f>+[1]PE!C315</f>
        <v>0</v>
      </c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19"/>
    </row>
    <row r="318" spans="1:16" s="20" customFormat="1" ht="9.1999999999999993" x14ac:dyDescent="0.15">
      <c r="A318" s="21" t="s">
        <v>634</v>
      </c>
      <c r="B318" s="22" t="s">
        <v>635</v>
      </c>
      <c r="C318" s="23">
        <f>+[1]PE!C316</f>
        <v>490000</v>
      </c>
      <c r="D318" s="23">
        <f>+C318/12</f>
        <v>40833.333333333336</v>
      </c>
      <c r="E318" s="23">
        <f>+D318</f>
        <v>40833.333333333336</v>
      </c>
      <c r="F318" s="23">
        <f t="shared" ref="F318:O318" si="93">+E318</f>
        <v>40833.333333333336</v>
      </c>
      <c r="G318" s="23">
        <f t="shared" si="93"/>
        <v>40833.333333333336</v>
      </c>
      <c r="H318" s="23">
        <f t="shared" si="93"/>
        <v>40833.333333333336</v>
      </c>
      <c r="I318" s="23">
        <f t="shared" si="93"/>
        <v>40833.333333333336</v>
      </c>
      <c r="J318" s="23">
        <f t="shared" si="93"/>
        <v>40833.333333333336</v>
      </c>
      <c r="K318" s="23">
        <f t="shared" si="93"/>
        <v>40833.333333333336</v>
      </c>
      <c r="L318" s="23">
        <f t="shared" si="93"/>
        <v>40833.333333333336</v>
      </c>
      <c r="M318" s="23">
        <f t="shared" si="93"/>
        <v>40833.333333333336</v>
      </c>
      <c r="N318" s="23">
        <f t="shared" si="93"/>
        <v>40833.333333333336</v>
      </c>
      <c r="O318" s="23">
        <f t="shared" si="93"/>
        <v>40833.333333333336</v>
      </c>
      <c r="P318" s="19"/>
    </row>
    <row r="319" spans="1:16" s="20" customFormat="1" ht="9.1999999999999993" x14ac:dyDescent="0.15">
      <c r="A319" s="21" t="s">
        <v>636</v>
      </c>
      <c r="B319" s="22" t="s">
        <v>637</v>
      </c>
      <c r="C319" s="23">
        <f>+[1]PE!C317</f>
        <v>0</v>
      </c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19"/>
    </row>
    <row r="320" spans="1:16" s="20" customFormat="1" ht="9.1999999999999993" x14ac:dyDescent="0.15">
      <c r="A320" s="21" t="s">
        <v>638</v>
      </c>
      <c r="B320" s="22" t="s">
        <v>639</v>
      </c>
      <c r="C320" s="23">
        <f>+[1]PE!C318</f>
        <v>0</v>
      </c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19"/>
    </row>
    <row r="321" spans="1:16" s="20" customFormat="1" ht="9.1999999999999993" x14ac:dyDescent="0.15">
      <c r="A321" s="21" t="s">
        <v>640</v>
      </c>
      <c r="B321" s="22" t="s">
        <v>641</v>
      </c>
      <c r="C321" s="23">
        <f>+[1]PE!C319</f>
        <v>0</v>
      </c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19"/>
    </row>
    <row r="322" spans="1:16" s="20" customFormat="1" ht="9.1999999999999993" x14ac:dyDescent="0.15">
      <c r="A322" s="21" t="s">
        <v>642</v>
      </c>
      <c r="B322" s="22" t="s">
        <v>643</v>
      </c>
      <c r="C322" s="23">
        <f>+[1]PE!C320</f>
        <v>0</v>
      </c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19"/>
    </row>
    <row r="323" spans="1:16" s="20" customFormat="1" ht="9.1999999999999993" x14ac:dyDescent="0.15">
      <c r="A323" s="21" t="s">
        <v>644</v>
      </c>
      <c r="B323" s="22" t="s">
        <v>645</v>
      </c>
      <c r="C323" s="23">
        <f>+[1]PE!C321</f>
        <v>0</v>
      </c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19"/>
    </row>
    <row r="324" spans="1:16" s="20" customFormat="1" ht="9.1999999999999993" x14ac:dyDescent="0.15">
      <c r="A324" s="21" t="s">
        <v>646</v>
      </c>
      <c r="B324" s="22" t="s">
        <v>647</v>
      </c>
      <c r="C324" s="23">
        <f>+[1]PE!C322</f>
        <v>0</v>
      </c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19"/>
    </row>
    <row r="325" spans="1:16" s="20" customFormat="1" ht="9.1999999999999993" x14ac:dyDescent="0.15">
      <c r="A325" s="21" t="s">
        <v>648</v>
      </c>
      <c r="B325" s="22" t="s">
        <v>649</v>
      </c>
      <c r="C325" s="23">
        <f>+[1]PE!C323</f>
        <v>0</v>
      </c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19"/>
    </row>
    <row r="326" spans="1:16" s="20" customFormat="1" ht="9.1999999999999993" x14ac:dyDescent="0.15">
      <c r="A326" s="21" t="s">
        <v>650</v>
      </c>
      <c r="B326" s="22" t="s">
        <v>651</v>
      </c>
      <c r="C326" s="23">
        <f>+[1]PE!C324</f>
        <v>0</v>
      </c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19"/>
    </row>
    <row r="327" spans="1:16" s="20" customFormat="1" ht="9.1999999999999993" x14ac:dyDescent="0.15">
      <c r="A327" s="21" t="s">
        <v>652</v>
      </c>
      <c r="B327" s="22" t="s">
        <v>653</v>
      </c>
      <c r="C327" s="23">
        <f>+[1]PE!C325</f>
        <v>0</v>
      </c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19"/>
    </row>
    <row r="328" spans="1:16" s="20" customFormat="1" ht="9.1999999999999993" x14ac:dyDescent="0.15">
      <c r="A328" s="16" t="s">
        <v>654</v>
      </c>
      <c r="B328" s="17" t="s">
        <v>655</v>
      </c>
      <c r="C328" s="18">
        <f>SUM(C329:C341)</f>
        <v>2459000</v>
      </c>
      <c r="D328" s="18">
        <f t="shared" ref="D328:O328" si="94">SUM(D329:D341)</f>
        <v>204916.66666666669</v>
      </c>
      <c r="E328" s="18">
        <f t="shared" si="94"/>
        <v>204916.66666666669</v>
      </c>
      <c r="F328" s="18">
        <f t="shared" si="94"/>
        <v>204916.66666666669</v>
      </c>
      <c r="G328" s="18">
        <f t="shared" si="94"/>
        <v>204916.66666666669</v>
      </c>
      <c r="H328" s="18">
        <f t="shared" si="94"/>
        <v>204916.66666666669</v>
      </c>
      <c r="I328" s="18">
        <f t="shared" si="94"/>
        <v>204916.66666666669</v>
      </c>
      <c r="J328" s="18">
        <f t="shared" si="94"/>
        <v>204916.66666666669</v>
      </c>
      <c r="K328" s="18">
        <f t="shared" si="94"/>
        <v>204916.66666666669</v>
      </c>
      <c r="L328" s="18">
        <f t="shared" si="94"/>
        <v>204916.66666666669</v>
      </c>
      <c r="M328" s="18">
        <f t="shared" si="94"/>
        <v>204916.66666666669</v>
      </c>
      <c r="N328" s="18">
        <f t="shared" si="94"/>
        <v>204916.66666666669</v>
      </c>
      <c r="O328" s="18">
        <f t="shared" si="94"/>
        <v>204916.66666666669</v>
      </c>
      <c r="P328" s="19"/>
    </row>
    <row r="329" spans="1:16" s="20" customFormat="1" ht="9.1999999999999993" x14ac:dyDescent="0.15">
      <c r="A329" s="21" t="s">
        <v>656</v>
      </c>
      <c r="B329" s="22" t="s">
        <v>657</v>
      </c>
      <c r="C329" s="23">
        <f>+[1]PE!C327</f>
        <v>0</v>
      </c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19"/>
    </row>
    <row r="330" spans="1:16" s="20" customFormat="1" ht="9.1999999999999993" x14ac:dyDescent="0.15">
      <c r="A330" s="21" t="s">
        <v>658</v>
      </c>
      <c r="B330" s="22" t="s">
        <v>659</v>
      </c>
      <c r="C330" s="23">
        <f>+[1]PE!C328</f>
        <v>450000</v>
      </c>
      <c r="D330" s="23">
        <f>+C330/12</f>
        <v>37500</v>
      </c>
      <c r="E330" s="23">
        <f>+D330</f>
        <v>37500</v>
      </c>
      <c r="F330" s="23">
        <f t="shared" ref="F330:O330" si="95">+E330</f>
        <v>37500</v>
      </c>
      <c r="G330" s="23">
        <f t="shared" si="95"/>
        <v>37500</v>
      </c>
      <c r="H330" s="23">
        <f t="shared" si="95"/>
        <v>37500</v>
      </c>
      <c r="I330" s="23">
        <f t="shared" si="95"/>
        <v>37500</v>
      </c>
      <c r="J330" s="23">
        <f t="shared" si="95"/>
        <v>37500</v>
      </c>
      <c r="K330" s="23">
        <f t="shared" si="95"/>
        <v>37500</v>
      </c>
      <c r="L330" s="23">
        <f t="shared" si="95"/>
        <v>37500</v>
      </c>
      <c r="M330" s="23">
        <f t="shared" si="95"/>
        <v>37500</v>
      </c>
      <c r="N330" s="23">
        <f t="shared" si="95"/>
        <v>37500</v>
      </c>
      <c r="O330" s="23">
        <f t="shared" si="95"/>
        <v>37500</v>
      </c>
      <c r="P330" s="19"/>
    </row>
    <row r="331" spans="1:16" s="20" customFormat="1" ht="9.1999999999999993" x14ac:dyDescent="0.15">
      <c r="A331" s="21" t="s">
        <v>660</v>
      </c>
      <c r="B331" s="22" t="s">
        <v>661</v>
      </c>
      <c r="C331" s="23">
        <f>+[1]PE!C329</f>
        <v>0</v>
      </c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19"/>
    </row>
    <row r="332" spans="1:16" s="20" customFormat="1" ht="9.1999999999999993" x14ac:dyDescent="0.15">
      <c r="A332" s="21" t="s">
        <v>662</v>
      </c>
      <c r="B332" s="22" t="s">
        <v>663</v>
      </c>
      <c r="C332" s="23">
        <f>+[1]PE!C330</f>
        <v>410000</v>
      </c>
      <c r="D332" s="23">
        <f>+C332/12</f>
        <v>34166.666666666664</v>
      </c>
      <c r="E332" s="23">
        <f>+D332</f>
        <v>34166.666666666664</v>
      </c>
      <c r="F332" s="23">
        <f t="shared" ref="F332:O332" si="96">+E332</f>
        <v>34166.666666666664</v>
      </c>
      <c r="G332" s="23">
        <f t="shared" si="96"/>
        <v>34166.666666666664</v>
      </c>
      <c r="H332" s="23">
        <f t="shared" si="96"/>
        <v>34166.666666666664</v>
      </c>
      <c r="I332" s="23">
        <f t="shared" si="96"/>
        <v>34166.666666666664</v>
      </c>
      <c r="J332" s="23">
        <f t="shared" si="96"/>
        <v>34166.666666666664</v>
      </c>
      <c r="K332" s="23">
        <f t="shared" si="96"/>
        <v>34166.666666666664</v>
      </c>
      <c r="L332" s="23">
        <f t="shared" si="96"/>
        <v>34166.666666666664</v>
      </c>
      <c r="M332" s="23">
        <f t="shared" si="96"/>
        <v>34166.666666666664</v>
      </c>
      <c r="N332" s="23">
        <f t="shared" si="96"/>
        <v>34166.666666666664</v>
      </c>
      <c r="O332" s="23">
        <f t="shared" si="96"/>
        <v>34166.666666666664</v>
      </c>
      <c r="P332" s="19"/>
    </row>
    <row r="333" spans="1:16" s="20" customFormat="1" ht="9.1999999999999993" x14ac:dyDescent="0.15">
      <c r="A333" s="21" t="s">
        <v>664</v>
      </c>
      <c r="B333" s="22" t="s">
        <v>665</v>
      </c>
      <c r="C333" s="23">
        <f>+[1]PE!C331</f>
        <v>0</v>
      </c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19"/>
    </row>
    <row r="334" spans="1:16" s="20" customFormat="1" ht="9.1999999999999993" x14ac:dyDescent="0.15">
      <c r="A334" s="21" t="s">
        <v>666</v>
      </c>
      <c r="B334" s="22" t="s">
        <v>667</v>
      </c>
      <c r="C334" s="23">
        <f>+[1]PE!C332</f>
        <v>50000</v>
      </c>
      <c r="D334" s="23">
        <f>+C334/12</f>
        <v>4166.666666666667</v>
      </c>
      <c r="E334" s="23">
        <f>+D334</f>
        <v>4166.666666666667</v>
      </c>
      <c r="F334" s="23">
        <f t="shared" ref="F334:O334" si="97">+E334</f>
        <v>4166.666666666667</v>
      </c>
      <c r="G334" s="23">
        <f t="shared" si="97"/>
        <v>4166.666666666667</v>
      </c>
      <c r="H334" s="23">
        <f t="shared" si="97"/>
        <v>4166.666666666667</v>
      </c>
      <c r="I334" s="23">
        <f t="shared" si="97"/>
        <v>4166.666666666667</v>
      </c>
      <c r="J334" s="23">
        <f t="shared" si="97"/>
        <v>4166.666666666667</v>
      </c>
      <c r="K334" s="23">
        <f t="shared" si="97"/>
        <v>4166.666666666667</v>
      </c>
      <c r="L334" s="23">
        <f t="shared" si="97"/>
        <v>4166.666666666667</v>
      </c>
      <c r="M334" s="23">
        <f t="shared" si="97"/>
        <v>4166.666666666667</v>
      </c>
      <c r="N334" s="23">
        <f t="shared" si="97"/>
        <v>4166.666666666667</v>
      </c>
      <c r="O334" s="23">
        <f t="shared" si="97"/>
        <v>4166.666666666667</v>
      </c>
      <c r="P334" s="19"/>
    </row>
    <row r="335" spans="1:16" s="20" customFormat="1" ht="9.1999999999999993" x14ac:dyDescent="0.15">
      <c r="A335" s="21" t="s">
        <v>668</v>
      </c>
      <c r="B335" s="22" t="s">
        <v>669</v>
      </c>
      <c r="C335" s="23">
        <f>+[1]PE!C333</f>
        <v>0</v>
      </c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19"/>
    </row>
    <row r="336" spans="1:16" s="20" customFormat="1" ht="9.1999999999999993" x14ac:dyDescent="0.15">
      <c r="A336" s="21" t="s">
        <v>670</v>
      </c>
      <c r="B336" s="22" t="s">
        <v>671</v>
      </c>
      <c r="C336" s="23">
        <f>+[1]PE!C334</f>
        <v>345000</v>
      </c>
      <c r="D336" s="23">
        <f>+C336/12</f>
        <v>28750</v>
      </c>
      <c r="E336" s="23">
        <f>+D336</f>
        <v>28750</v>
      </c>
      <c r="F336" s="23">
        <f t="shared" ref="F336:O338" si="98">+E336</f>
        <v>28750</v>
      </c>
      <c r="G336" s="23">
        <f t="shared" si="98"/>
        <v>28750</v>
      </c>
      <c r="H336" s="23">
        <f t="shared" si="98"/>
        <v>28750</v>
      </c>
      <c r="I336" s="23">
        <f t="shared" si="98"/>
        <v>28750</v>
      </c>
      <c r="J336" s="23">
        <f t="shared" si="98"/>
        <v>28750</v>
      </c>
      <c r="K336" s="23">
        <f t="shared" si="98"/>
        <v>28750</v>
      </c>
      <c r="L336" s="23">
        <f t="shared" si="98"/>
        <v>28750</v>
      </c>
      <c r="M336" s="23">
        <f t="shared" si="98"/>
        <v>28750</v>
      </c>
      <c r="N336" s="23">
        <f t="shared" si="98"/>
        <v>28750</v>
      </c>
      <c r="O336" s="23">
        <f t="shared" si="98"/>
        <v>28750</v>
      </c>
      <c r="P336" s="19"/>
    </row>
    <row r="337" spans="1:16" s="20" customFormat="1" ht="9.1999999999999993" x14ac:dyDescent="0.15">
      <c r="A337" s="21" t="s">
        <v>672</v>
      </c>
      <c r="B337" s="22" t="s">
        <v>673</v>
      </c>
      <c r="C337" s="23">
        <f>+[1]PE!C335</f>
        <v>200000</v>
      </c>
      <c r="D337" s="23">
        <f>+C337/12</f>
        <v>16666.666666666668</v>
      </c>
      <c r="E337" s="23">
        <f>+D337</f>
        <v>16666.666666666668</v>
      </c>
      <c r="F337" s="23">
        <f t="shared" si="98"/>
        <v>16666.666666666668</v>
      </c>
      <c r="G337" s="23">
        <f t="shared" si="98"/>
        <v>16666.666666666668</v>
      </c>
      <c r="H337" s="23">
        <f t="shared" si="98"/>
        <v>16666.666666666668</v>
      </c>
      <c r="I337" s="23">
        <f t="shared" si="98"/>
        <v>16666.666666666668</v>
      </c>
      <c r="J337" s="23">
        <f t="shared" si="98"/>
        <v>16666.666666666668</v>
      </c>
      <c r="K337" s="23">
        <f t="shared" si="98"/>
        <v>16666.666666666668</v>
      </c>
      <c r="L337" s="23">
        <f t="shared" si="98"/>
        <v>16666.666666666668</v>
      </c>
      <c r="M337" s="23">
        <f t="shared" si="98"/>
        <v>16666.666666666668</v>
      </c>
      <c r="N337" s="23">
        <f t="shared" si="98"/>
        <v>16666.666666666668</v>
      </c>
      <c r="O337" s="23">
        <f t="shared" si="98"/>
        <v>16666.666666666668</v>
      </c>
      <c r="P337" s="19"/>
    </row>
    <row r="338" spans="1:16" s="20" customFormat="1" ht="9.1999999999999993" x14ac:dyDescent="0.15">
      <c r="A338" s="21" t="s">
        <v>674</v>
      </c>
      <c r="B338" s="22" t="s">
        <v>675</v>
      </c>
      <c r="C338" s="23">
        <f>+[1]PE!C336</f>
        <v>854000</v>
      </c>
      <c r="D338" s="23">
        <f>+C338/12</f>
        <v>71166.666666666672</v>
      </c>
      <c r="E338" s="23">
        <f>+D338</f>
        <v>71166.666666666672</v>
      </c>
      <c r="F338" s="23">
        <f t="shared" si="98"/>
        <v>71166.666666666672</v>
      </c>
      <c r="G338" s="23">
        <f t="shared" si="98"/>
        <v>71166.666666666672</v>
      </c>
      <c r="H338" s="23">
        <f t="shared" si="98"/>
        <v>71166.666666666672</v>
      </c>
      <c r="I338" s="23">
        <f t="shared" si="98"/>
        <v>71166.666666666672</v>
      </c>
      <c r="J338" s="23">
        <f t="shared" si="98"/>
        <v>71166.666666666672</v>
      </c>
      <c r="K338" s="23">
        <f t="shared" si="98"/>
        <v>71166.666666666672</v>
      </c>
      <c r="L338" s="23">
        <f t="shared" si="98"/>
        <v>71166.666666666672</v>
      </c>
      <c r="M338" s="23">
        <f t="shared" si="98"/>
        <v>71166.666666666672</v>
      </c>
      <c r="N338" s="23">
        <f t="shared" si="98"/>
        <v>71166.666666666672</v>
      </c>
      <c r="O338" s="23">
        <f t="shared" si="98"/>
        <v>71166.666666666672</v>
      </c>
      <c r="P338" s="19"/>
    </row>
    <row r="339" spans="1:16" s="20" customFormat="1" ht="9.1999999999999993" x14ac:dyDescent="0.15">
      <c r="A339" s="21" t="s">
        <v>676</v>
      </c>
      <c r="B339" s="22" t="s">
        <v>677</v>
      </c>
      <c r="C339" s="23">
        <f>+[1]PE!C337</f>
        <v>0</v>
      </c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19"/>
    </row>
    <row r="340" spans="1:16" s="20" customFormat="1" ht="9.1999999999999993" x14ac:dyDescent="0.15">
      <c r="A340" s="21" t="s">
        <v>678</v>
      </c>
      <c r="B340" s="22" t="s">
        <v>679</v>
      </c>
      <c r="C340" s="23">
        <f>+[1]PE!C338</f>
        <v>150000</v>
      </c>
      <c r="D340" s="23">
        <f>+C340/12</f>
        <v>12500</v>
      </c>
      <c r="E340" s="23">
        <f>+D340</f>
        <v>12500</v>
      </c>
      <c r="F340" s="23">
        <f t="shared" ref="F340:O340" si="99">+E340</f>
        <v>12500</v>
      </c>
      <c r="G340" s="23">
        <f t="shared" si="99"/>
        <v>12500</v>
      </c>
      <c r="H340" s="23">
        <f t="shared" si="99"/>
        <v>12500</v>
      </c>
      <c r="I340" s="23">
        <f t="shared" si="99"/>
        <v>12500</v>
      </c>
      <c r="J340" s="23">
        <f t="shared" si="99"/>
        <v>12500</v>
      </c>
      <c r="K340" s="23">
        <f t="shared" si="99"/>
        <v>12500</v>
      </c>
      <c r="L340" s="23">
        <f t="shared" si="99"/>
        <v>12500</v>
      </c>
      <c r="M340" s="23">
        <f t="shared" si="99"/>
        <v>12500</v>
      </c>
      <c r="N340" s="23">
        <f t="shared" si="99"/>
        <v>12500</v>
      </c>
      <c r="O340" s="23">
        <f t="shared" si="99"/>
        <v>12500</v>
      </c>
      <c r="P340" s="19"/>
    </row>
    <row r="341" spans="1:16" s="20" customFormat="1" ht="9.1999999999999993" x14ac:dyDescent="0.15">
      <c r="A341" s="21" t="s">
        <v>680</v>
      </c>
      <c r="B341" s="22" t="s">
        <v>681</v>
      </c>
      <c r="C341" s="23">
        <f>+[1]PE!C339</f>
        <v>0</v>
      </c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19"/>
    </row>
    <row r="342" spans="1:16" s="20" customFormat="1" ht="9.1999999999999993" x14ac:dyDescent="0.15">
      <c r="A342" s="16" t="s">
        <v>682</v>
      </c>
      <c r="B342" s="17" t="s">
        <v>683</v>
      </c>
      <c r="C342" s="18">
        <f>SUM(C343:C359)</f>
        <v>1559300</v>
      </c>
      <c r="D342" s="18">
        <f t="shared" ref="D342:O342" si="100">SUM(D343:D359)</f>
        <v>129941.66666666669</v>
      </c>
      <c r="E342" s="18">
        <f t="shared" si="100"/>
        <v>129941.66666666669</v>
      </c>
      <c r="F342" s="18">
        <f t="shared" si="100"/>
        <v>129941.66666666669</v>
      </c>
      <c r="G342" s="18">
        <f t="shared" si="100"/>
        <v>129941.66666666669</v>
      </c>
      <c r="H342" s="18">
        <f t="shared" si="100"/>
        <v>129941.66666666669</v>
      </c>
      <c r="I342" s="18">
        <f t="shared" si="100"/>
        <v>129941.66666666669</v>
      </c>
      <c r="J342" s="18">
        <f t="shared" si="100"/>
        <v>129941.66666666669</v>
      </c>
      <c r="K342" s="18">
        <f t="shared" si="100"/>
        <v>129941.66666666669</v>
      </c>
      <c r="L342" s="18">
        <f t="shared" si="100"/>
        <v>129941.66666666669</v>
      </c>
      <c r="M342" s="18">
        <f t="shared" si="100"/>
        <v>129941.66666666669</v>
      </c>
      <c r="N342" s="18">
        <f t="shared" si="100"/>
        <v>129941.66666666669</v>
      </c>
      <c r="O342" s="18">
        <f t="shared" si="100"/>
        <v>129941.66666666669</v>
      </c>
      <c r="P342" s="19"/>
    </row>
    <row r="343" spans="1:16" s="20" customFormat="1" ht="9.1999999999999993" x14ac:dyDescent="0.15">
      <c r="A343" s="21" t="s">
        <v>684</v>
      </c>
      <c r="B343" s="22" t="s">
        <v>685</v>
      </c>
      <c r="C343" s="23">
        <f>+[1]PE!C341</f>
        <v>0</v>
      </c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19"/>
    </row>
    <row r="344" spans="1:16" s="20" customFormat="1" ht="9.1999999999999993" x14ac:dyDescent="0.15">
      <c r="A344" s="21" t="s">
        <v>686</v>
      </c>
      <c r="B344" s="22" t="s">
        <v>687</v>
      </c>
      <c r="C344" s="23">
        <f>+[1]PE!C342</f>
        <v>370900</v>
      </c>
      <c r="D344" s="23">
        <f>+C344/12</f>
        <v>30908.333333333332</v>
      </c>
      <c r="E344" s="23">
        <f>+D344</f>
        <v>30908.333333333332</v>
      </c>
      <c r="F344" s="23">
        <f t="shared" ref="F344:O344" si="101">+E344</f>
        <v>30908.333333333332</v>
      </c>
      <c r="G344" s="23">
        <f t="shared" si="101"/>
        <v>30908.333333333332</v>
      </c>
      <c r="H344" s="23">
        <f t="shared" si="101"/>
        <v>30908.333333333332</v>
      </c>
      <c r="I344" s="23">
        <f t="shared" si="101"/>
        <v>30908.333333333332</v>
      </c>
      <c r="J344" s="23">
        <f t="shared" si="101"/>
        <v>30908.333333333332</v>
      </c>
      <c r="K344" s="23">
        <f t="shared" si="101"/>
        <v>30908.333333333332</v>
      </c>
      <c r="L344" s="23">
        <f t="shared" si="101"/>
        <v>30908.333333333332</v>
      </c>
      <c r="M344" s="23">
        <f t="shared" si="101"/>
        <v>30908.333333333332</v>
      </c>
      <c r="N344" s="23">
        <f t="shared" si="101"/>
        <v>30908.333333333332</v>
      </c>
      <c r="O344" s="23">
        <f t="shared" si="101"/>
        <v>30908.333333333332</v>
      </c>
      <c r="P344" s="19"/>
    </row>
    <row r="345" spans="1:16" s="20" customFormat="1" ht="9.1999999999999993" x14ac:dyDescent="0.15">
      <c r="A345" s="21" t="s">
        <v>688</v>
      </c>
      <c r="B345" s="22" t="s">
        <v>689</v>
      </c>
      <c r="C345" s="23">
        <f>+[1]PE!C343</f>
        <v>0</v>
      </c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19"/>
    </row>
    <row r="346" spans="1:16" s="20" customFormat="1" ht="9.1999999999999993" x14ac:dyDescent="0.15">
      <c r="A346" s="21" t="s">
        <v>690</v>
      </c>
      <c r="B346" s="22" t="s">
        <v>691</v>
      </c>
      <c r="C346" s="23">
        <f>+[1]PE!C344</f>
        <v>200000</v>
      </c>
      <c r="D346" s="23">
        <f>+C346/12</f>
        <v>16666.666666666668</v>
      </c>
      <c r="E346" s="23">
        <f>+D346</f>
        <v>16666.666666666668</v>
      </c>
      <c r="F346" s="23">
        <f t="shared" ref="F346:O347" si="102">+E346</f>
        <v>16666.666666666668</v>
      </c>
      <c r="G346" s="23">
        <f t="shared" si="102"/>
        <v>16666.666666666668</v>
      </c>
      <c r="H346" s="23">
        <f t="shared" si="102"/>
        <v>16666.666666666668</v>
      </c>
      <c r="I346" s="23">
        <f t="shared" si="102"/>
        <v>16666.666666666668</v>
      </c>
      <c r="J346" s="23">
        <f t="shared" si="102"/>
        <v>16666.666666666668</v>
      </c>
      <c r="K346" s="23">
        <f t="shared" si="102"/>
        <v>16666.666666666668</v>
      </c>
      <c r="L346" s="23">
        <f t="shared" si="102"/>
        <v>16666.666666666668</v>
      </c>
      <c r="M346" s="23">
        <f t="shared" si="102"/>
        <v>16666.666666666668</v>
      </c>
      <c r="N346" s="23">
        <f t="shared" si="102"/>
        <v>16666.666666666668</v>
      </c>
      <c r="O346" s="23">
        <f t="shared" si="102"/>
        <v>16666.666666666668</v>
      </c>
      <c r="P346" s="19"/>
    </row>
    <row r="347" spans="1:16" s="20" customFormat="1" ht="9.1999999999999993" x14ac:dyDescent="0.15">
      <c r="A347" s="21" t="s">
        <v>692</v>
      </c>
      <c r="B347" s="22" t="s">
        <v>693</v>
      </c>
      <c r="C347" s="23">
        <f>+[1]PE!C345</f>
        <v>613000</v>
      </c>
      <c r="D347" s="23">
        <f>+C347/12</f>
        <v>51083.333333333336</v>
      </c>
      <c r="E347" s="23">
        <f>+D347</f>
        <v>51083.333333333336</v>
      </c>
      <c r="F347" s="23">
        <f t="shared" si="102"/>
        <v>51083.333333333336</v>
      </c>
      <c r="G347" s="23">
        <f t="shared" si="102"/>
        <v>51083.333333333336</v>
      </c>
      <c r="H347" s="23">
        <f t="shared" si="102"/>
        <v>51083.333333333336</v>
      </c>
      <c r="I347" s="23">
        <f t="shared" si="102"/>
        <v>51083.333333333336</v>
      </c>
      <c r="J347" s="23">
        <f t="shared" si="102"/>
        <v>51083.333333333336</v>
      </c>
      <c r="K347" s="23">
        <f t="shared" si="102"/>
        <v>51083.333333333336</v>
      </c>
      <c r="L347" s="23">
        <f t="shared" si="102"/>
        <v>51083.333333333336</v>
      </c>
      <c r="M347" s="23">
        <f t="shared" si="102"/>
        <v>51083.333333333336</v>
      </c>
      <c r="N347" s="23">
        <f t="shared" si="102"/>
        <v>51083.333333333336</v>
      </c>
      <c r="O347" s="23">
        <f t="shared" si="102"/>
        <v>51083.333333333336</v>
      </c>
      <c r="P347" s="19"/>
    </row>
    <row r="348" spans="1:16" s="20" customFormat="1" ht="9.1999999999999993" x14ac:dyDescent="0.15">
      <c r="A348" s="21" t="s">
        <v>694</v>
      </c>
      <c r="B348" s="22" t="s">
        <v>695</v>
      </c>
      <c r="C348" s="23">
        <f>+[1]PE!C346</f>
        <v>0</v>
      </c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19"/>
    </row>
    <row r="349" spans="1:16" s="20" customFormat="1" ht="9.1999999999999993" x14ac:dyDescent="0.15">
      <c r="A349" s="21" t="s">
        <v>696</v>
      </c>
      <c r="B349" s="22" t="s">
        <v>697</v>
      </c>
      <c r="C349" s="23">
        <f>+[1]PE!C347</f>
        <v>0</v>
      </c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19"/>
    </row>
    <row r="350" spans="1:16" s="20" customFormat="1" ht="9.1999999999999993" x14ac:dyDescent="0.15">
      <c r="A350" s="21" t="s">
        <v>698</v>
      </c>
      <c r="B350" s="22" t="s">
        <v>699</v>
      </c>
      <c r="C350" s="23">
        <f>+[1]PE!C348</f>
        <v>25400</v>
      </c>
      <c r="D350" s="23">
        <f>+C350/12</f>
        <v>2116.6666666666665</v>
      </c>
      <c r="E350" s="23">
        <f>+D350</f>
        <v>2116.6666666666665</v>
      </c>
      <c r="F350" s="23">
        <f t="shared" ref="F350:O350" si="103">+E350</f>
        <v>2116.6666666666665</v>
      </c>
      <c r="G350" s="23">
        <f t="shared" si="103"/>
        <v>2116.6666666666665</v>
      </c>
      <c r="H350" s="23">
        <f t="shared" si="103"/>
        <v>2116.6666666666665</v>
      </c>
      <c r="I350" s="23">
        <f t="shared" si="103"/>
        <v>2116.6666666666665</v>
      </c>
      <c r="J350" s="23">
        <f t="shared" si="103"/>
        <v>2116.6666666666665</v>
      </c>
      <c r="K350" s="23">
        <f t="shared" si="103"/>
        <v>2116.6666666666665</v>
      </c>
      <c r="L350" s="23">
        <f t="shared" si="103"/>
        <v>2116.6666666666665</v>
      </c>
      <c r="M350" s="23">
        <f t="shared" si="103"/>
        <v>2116.6666666666665</v>
      </c>
      <c r="N350" s="23">
        <f t="shared" si="103"/>
        <v>2116.6666666666665</v>
      </c>
      <c r="O350" s="23">
        <f t="shared" si="103"/>
        <v>2116.6666666666665</v>
      </c>
      <c r="P350" s="19"/>
    </row>
    <row r="351" spans="1:16" s="20" customFormat="1" ht="9.1999999999999993" x14ac:dyDescent="0.15">
      <c r="A351" s="21" t="s">
        <v>700</v>
      </c>
      <c r="B351" s="22" t="s">
        <v>701</v>
      </c>
      <c r="C351" s="23">
        <f>+[1]PE!C349</f>
        <v>0</v>
      </c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19"/>
    </row>
    <row r="352" spans="1:16" s="20" customFormat="1" ht="9.1999999999999993" x14ac:dyDescent="0.15">
      <c r="A352" s="21" t="s">
        <v>702</v>
      </c>
      <c r="B352" s="22" t="s">
        <v>703</v>
      </c>
      <c r="C352" s="23">
        <f>+[1]PE!C350</f>
        <v>0</v>
      </c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19"/>
    </row>
    <row r="353" spans="1:16" s="20" customFormat="1" ht="9.1999999999999993" x14ac:dyDescent="0.15">
      <c r="A353" s="21" t="s">
        <v>704</v>
      </c>
      <c r="B353" s="22" t="s">
        <v>705</v>
      </c>
      <c r="C353" s="23">
        <f>+[1]PE!C351</f>
        <v>0</v>
      </c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19"/>
    </row>
    <row r="354" spans="1:16" s="20" customFormat="1" ht="9.1999999999999993" x14ac:dyDescent="0.15">
      <c r="A354" s="21" t="s">
        <v>706</v>
      </c>
      <c r="B354" s="22" t="s">
        <v>707</v>
      </c>
      <c r="C354" s="23">
        <f>+[1]PE!C352</f>
        <v>350000</v>
      </c>
      <c r="D354" s="23">
        <f>+C354/12</f>
        <v>29166.666666666668</v>
      </c>
      <c r="E354" s="23">
        <f>+D354</f>
        <v>29166.666666666668</v>
      </c>
      <c r="F354" s="23">
        <f t="shared" ref="F354:O354" si="104">+E354</f>
        <v>29166.666666666668</v>
      </c>
      <c r="G354" s="23">
        <f t="shared" si="104"/>
        <v>29166.666666666668</v>
      </c>
      <c r="H354" s="23">
        <f t="shared" si="104"/>
        <v>29166.666666666668</v>
      </c>
      <c r="I354" s="23">
        <f t="shared" si="104"/>
        <v>29166.666666666668</v>
      </c>
      <c r="J354" s="23">
        <f t="shared" si="104"/>
        <v>29166.666666666668</v>
      </c>
      <c r="K354" s="23">
        <f t="shared" si="104"/>
        <v>29166.666666666668</v>
      </c>
      <c r="L354" s="23">
        <f t="shared" si="104"/>
        <v>29166.666666666668</v>
      </c>
      <c r="M354" s="23">
        <f t="shared" si="104"/>
        <v>29166.666666666668</v>
      </c>
      <c r="N354" s="23">
        <f t="shared" si="104"/>
        <v>29166.666666666668</v>
      </c>
      <c r="O354" s="23">
        <f t="shared" si="104"/>
        <v>29166.666666666668</v>
      </c>
      <c r="P354" s="19"/>
    </row>
    <row r="355" spans="1:16" s="20" customFormat="1" ht="9.1999999999999993" x14ac:dyDescent="0.15">
      <c r="A355" s="21" t="s">
        <v>708</v>
      </c>
      <c r="B355" s="22" t="s">
        <v>709</v>
      </c>
      <c r="C355" s="23">
        <f>+[1]PE!C353</f>
        <v>0</v>
      </c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19"/>
    </row>
    <row r="356" spans="1:16" s="20" customFormat="1" ht="9.1999999999999993" x14ac:dyDescent="0.15">
      <c r="A356" s="21" t="s">
        <v>710</v>
      </c>
      <c r="B356" s="22" t="s">
        <v>711</v>
      </c>
      <c r="C356" s="23">
        <f>+[1]PE!C354</f>
        <v>0</v>
      </c>
      <c r="D356" s="23">
        <f>+C356/12</f>
        <v>0</v>
      </c>
      <c r="E356" s="23">
        <f>+D356</f>
        <v>0</v>
      </c>
      <c r="F356" s="23">
        <f t="shared" ref="F356:O356" si="105">+E356</f>
        <v>0</v>
      </c>
      <c r="G356" s="23">
        <f t="shared" si="105"/>
        <v>0</v>
      </c>
      <c r="H356" s="23">
        <f t="shared" si="105"/>
        <v>0</v>
      </c>
      <c r="I356" s="23">
        <f t="shared" si="105"/>
        <v>0</v>
      </c>
      <c r="J356" s="23">
        <f t="shared" si="105"/>
        <v>0</v>
      </c>
      <c r="K356" s="23">
        <f t="shared" si="105"/>
        <v>0</v>
      </c>
      <c r="L356" s="23">
        <f t="shared" si="105"/>
        <v>0</v>
      </c>
      <c r="M356" s="23">
        <f t="shared" si="105"/>
        <v>0</v>
      </c>
      <c r="N356" s="23">
        <f t="shared" si="105"/>
        <v>0</v>
      </c>
      <c r="O356" s="23">
        <f t="shared" si="105"/>
        <v>0</v>
      </c>
      <c r="P356" s="19"/>
    </row>
    <row r="357" spans="1:16" s="20" customFormat="1" ht="9.1999999999999993" x14ac:dyDescent="0.15">
      <c r="A357" s="21" t="s">
        <v>712</v>
      </c>
      <c r="B357" s="22" t="s">
        <v>683</v>
      </c>
      <c r="C357" s="23">
        <f>+[1]PE!C355</f>
        <v>0</v>
      </c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19"/>
    </row>
    <row r="358" spans="1:16" s="20" customFormat="1" ht="9.1999999999999993" x14ac:dyDescent="0.15">
      <c r="A358" s="21" t="s">
        <v>713</v>
      </c>
      <c r="B358" s="22" t="s">
        <v>714</v>
      </c>
      <c r="C358" s="23">
        <f>+[1]PE!C356</f>
        <v>0</v>
      </c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19"/>
    </row>
    <row r="359" spans="1:16" s="20" customFormat="1" ht="9.1999999999999993" x14ac:dyDescent="0.15">
      <c r="A359" s="21" t="s">
        <v>715</v>
      </c>
      <c r="B359" s="22" t="s">
        <v>716</v>
      </c>
      <c r="C359" s="23">
        <f>+[1]PE!C357</f>
        <v>0</v>
      </c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19"/>
    </row>
    <row r="360" spans="1:16" s="20" customFormat="1" ht="9.1999999999999993" x14ac:dyDescent="0.15">
      <c r="A360" s="11" t="s">
        <v>717</v>
      </c>
      <c r="B360" s="12" t="s">
        <v>718</v>
      </c>
      <c r="C360" s="28">
        <f>+C361+C367+C384</f>
        <v>2525000</v>
      </c>
      <c r="D360" s="28">
        <f t="shared" ref="D360:O360" si="106">+D361+D367+D384</f>
        <v>210416.66666666669</v>
      </c>
      <c r="E360" s="28">
        <f t="shared" si="106"/>
        <v>210416.66666666669</v>
      </c>
      <c r="F360" s="28">
        <f t="shared" si="106"/>
        <v>210416.66666666669</v>
      </c>
      <c r="G360" s="28">
        <f t="shared" si="106"/>
        <v>210416.66666666669</v>
      </c>
      <c r="H360" s="28">
        <f t="shared" si="106"/>
        <v>210416.66666666669</v>
      </c>
      <c r="I360" s="28">
        <f t="shared" si="106"/>
        <v>210416.66666666669</v>
      </c>
      <c r="J360" s="28">
        <f t="shared" si="106"/>
        <v>210416.66666666669</v>
      </c>
      <c r="K360" s="28">
        <f t="shared" si="106"/>
        <v>210416.66666666669</v>
      </c>
      <c r="L360" s="28">
        <f t="shared" si="106"/>
        <v>210416.66666666669</v>
      </c>
      <c r="M360" s="28">
        <f t="shared" si="106"/>
        <v>210416.66666666669</v>
      </c>
      <c r="N360" s="28">
        <f t="shared" si="106"/>
        <v>210416.66666666669</v>
      </c>
      <c r="O360" s="28">
        <f t="shared" si="106"/>
        <v>210416.66666666669</v>
      </c>
      <c r="P360" s="19"/>
    </row>
    <row r="361" spans="1:16" s="20" customFormat="1" ht="9.1999999999999993" x14ac:dyDescent="0.15">
      <c r="A361" s="16" t="s">
        <v>719</v>
      </c>
      <c r="B361" s="17" t="s">
        <v>720</v>
      </c>
      <c r="C361" s="18">
        <v>0</v>
      </c>
      <c r="D361" s="18">
        <v>0</v>
      </c>
      <c r="E361" s="18">
        <v>0</v>
      </c>
      <c r="F361" s="18">
        <v>0</v>
      </c>
      <c r="G361" s="18">
        <v>0</v>
      </c>
      <c r="H361" s="18">
        <v>0</v>
      </c>
      <c r="I361" s="18">
        <v>0</v>
      </c>
      <c r="J361" s="18">
        <v>0</v>
      </c>
      <c r="K361" s="18">
        <v>0</v>
      </c>
      <c r="L361" s="18">
        <v>0</v>
      </c>
      <c r="M361" s="18">
        <v>0</v>
      </c>
      <c r="N361" s="18">
        <v>0</v>
      </c>
      <c r="O361" s="18">
        <v>0</v>
      </c>
      <c r="P361" s="19"/>
    </row>
    <row r="362" spans="1:16" s="20" customFormat="1" ht="9.1999999999999993" x14ac:dyDescent="0.15">
      <c r="A362" s="21" t="s">
        <v>721</v>
      </c>
      <c r="B362" s="22" t="s">
        <v>722</v>
      </c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19"/>
    </row>
    <row r="363" spans="1:16" s="20" customFormat="1" ht="9.1999999999999993" x14ac:dyDescent="0.15">
      <c r="A363" s="21" t="s">
        <v>723</v>
      </c>
      <c r="B363" s="22" t="s">
        <v>724</v>
      </c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19"/>
    </row>
    <row r="364" spans="1:16" s="20" customFormat="1" ht="18.350000000000001" x14ac:dyDescent="0.15">
      <c r="A364" s="21" t="s">
        <v>725</v>
      </c>
      <c r="B364" s="22" t="s">
        <v>726</v>
      </c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19"/>
    </row>
    <row r="365" spans="1:16" s="20" customFormat="1" ht="18.350000000000001" x14ac:dyDescent="0.15">
      <c r="A365" s="21" t="s">
        <v>727</v>
      </c>
      <c r="B365" s="22" t="s">
        <v>728</v>
      </c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19"/>
    </row>
    <row r="366" spans="1:16" s="20" customFormat="1" ht="9.1999999999999993" x14ac:dyDescent="0.15">
      <c r="A366" s="21" t="s">
        <v>729</v>
      </c>
      <c r="B366" s="22" t="s">
        <v>730</v>
      </c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19"/>
    </row>
    <row r="367" spans="1:16" s="20" customFormat="1" ht="9.1999999999999993" x14ac:dyDescent="0.15">
      <c r="A367" s="16" t="s">
        <v>731</v>
      </c>
      <c r="B367" s="17" t="s">
        <v>732</v>
      </c>
      <c r="C367" s="18">
        <f>SUM(C368:C383)</f>
        <v>2040000</v>
      </c>
      <c r="D367" s="18">
        <f t="shared" ref="D367:O367" si="107">SUM(D368:D383)</f>
        <v>170000</v>
      </c>
      <c r="E367" s="18">
        <f t="shared" si="107"/>
        <v>170000</v>
      </c>
      <c r="F367" s="18">
        <f t="shared" si="107"/>
        <v>170000</v>
      </c>
      <c r="G367" s="18">
        <f t="shared" si="107"/>
        <v>170000</v>
      </c>
      <c r="H367" s="18">
        <f t="shared" si="107"/>
        <v>170000</v>
      </c>
      <c r="I367" s="18">
        <f t="shared" si="107"/>
        <v>170000</v>
      </c>
      <c r="J367" s="18">
        <f t="shared" si="107"/>
        <v>170000</v>
      </c>
      <c r="K367" s="18">
        <f t="shared" si="107"/>
        <v>170000</v>
      </c>
      <c r="L367" s="18">
        <f t="shared" si="107"/>
        <v>170000</v>
      </c>
      <c r="M367" s="18">
        <f t="shared" si="107"/>
        <v>170000</v>
      </c>
      <c r="N367" s="18">
        <f t="shared" si="107"/>
        <v>170000</v>
      </c>
      <c r="O367" s="18">
        <f t="shared" si="107"/>
        <v>170000</v>
      </c>
      <c r="P367" s="19"/>
    </row>
    <row r="368" spans="1:16" s="20" customFormat="1" ht="9.1999999999999993" x14ac:dyDescent="0.15">
      <c r="A368" s="21" t="s">
        <v>733</v>
      </c>
      <c r="B368" s="22" t="s">
        <v>734</v>
      </c>
      <c r="C368" s="23">
        <f>+[1]PE!C366</f>
        <v>0</v>
      </c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19"/>
    </row>
    <row r="369" spans="1:16" s="20" customFormat="1" ht="9.1999999999999993" x14ac:dyDescent="0.15">
      <c r="A369" s="21" t="s">
        <v>735</v>
      </c>
      <c r="B369" s="22" t="s">
        <v>736</v>
      </c>
      <c r="C369" s="23">
        <f>+[1]PE!C367</f>
        <v>1400000</v>
      </c>
      <c r="D369" s="23">
        <f>+C369/12</f>
        <v>116666.66666666667</v>
      </c>
      <c r="E369" s="23">
        <f>+D369</f>
        <v>116666.66666666667</v>
      </c>
      <c r="F369" s="23">
        <f t="shared" ref="F369:O369" si="108">+E369</f>
        <v>116666.66666666667</v>
      </c>
      <c r="G369" s="23">
        <f t="shared" si="108"/>
        <v>116666.66666666667</v>
      </c>
      <c r="H369" s="23">
        <f t="shared" si="108"/>
        <v>116666.66666666667</v>
      </c>
      <c r="I369" s="23">
        <f t="shared" si="108"/>
        <v>116666.66666666667</v>
      </c>
      <c r="J369" s="23">
        <f t="shared" si="108"/>
        <v>116666.66666666667</v>
      </c>
      <c r="K369" s="23">
        <f t="shared" si="108"/>
        <v>116666.66666666667</v>
      </c>
      <c r="L369" s="23">
        <f t="shared" si="108"/>
        <v>116666.66666666667</v>
      </c>
      <c r="M369" s="23">
        <f t="shared" si="108"/>
        <v>116666.66666666667</v>
      </c>
      <c r="N369" s="23">
        <f t="shared" si="108"/>
        <v>116666.66666666667</v>
      </c>
      <c r="O369" s="23">
        <f t="shared" si="108"/>
        <v>116666.66666666667</v>
      </c>
      <c r="P369" s="19"/>
    </row>
    <row r="370" spans="1:16" s="20" customFormat="1" ht="9.1999999999999993" x14ac:dyDescent="0.15">
      <c r="A370" s="21" t="s">
        <v>737</v>
      </c>
      <c r="B370" s="22" t="s">
        <v>738</v>
      </c>
      <c r="C370" s="23">
        <f>+[1]PE!C368</f>
        <v>0</v>
      </c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19"/>
    </row>
    <row r="371" spans="1:16" s="20" customFormat="1" ht="9.1999999999999993" x14ac:dyDescent="0.15">
      <c r="A371" s="21" t="s">
        <v>739</v>
      </c>
      <c r="B371" s="22" t="s">
        <v>740</v>
      </c>
      <c r="C371" s="23">
        <f>+[1]PE!C369</f>
        <v>0</v>
      </c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19"/>
    </row>
    <row r="372" spans="1:16" s="20" customFormat="1" ht="9.1999999999999993" x14ac:dyDescent="0.15">
      <c r="A372" s="21" t="s">
        <v>741</v>
      </c>
      <c r="B372" s="22" t="s">
        <v>742</v>
      </c>
      <c r="C372" s="23">
        <f>+[1]PE!C370</f>
        <v>0</v>
      </c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19"/>
    </row>
    <row r="373" spans="1:16" s="20" customFormat="1" ht="9.1999999999999993" x14ac:dyDescent="0.15">
      <c r="A373" s="21" t="s">
        <v>743</v>
      </c>
      <c r="B373" s="22" t="s">
        <v>744</v>
      </c>
      <c r="C373" s="23">
        <f>+[1]PE!C371</f>
        <v>240000</v>
      </c>
      <c r="D373" s="23">
        <f>+C373/12</f>
        <v>20000</v>
      </c>
      <c r="E373" s="23">
        <f>+D373</f>
        <v>20000</v>
      </c>
      <c r="F373" s="23">
        <f t="shared" ref="F373:O373" si="109">+E373</f>
        <v>20000</v>
      </c>
      <c r="G373" s="23">
        <f t="shared" si="109"/>
        <v>20000</v>
      </c>
      <c r="H373" s="23">
        <f t="shared" si="109"/>
        <v>20000</v>
      </c>
      <c r="I373" s="23">
        <f t="shared" si="109"/>
        <v>20000</v>
      </c>
      <c r="J373" s="23">
        <f t="shared" si="109"/>
        <v>20000</v>
      </c>
      <c r="K373" s="23">
        <f t="shared" si="109"/>
        <v>20000</v>
      </c>
      <c r="L373" s="23">
        <f t="shared" si="109"/>
        <v>20000</v>
      </c>
      <c r="M373" s="23">
        <f t="shared" si="109"/>
        <v>20000</v>
      </c>
      <c r="N373" s="23">
        <f t="shared" si="109"/>
        <v>20000</v>
      </c>
      <c r="O373" s="23">
        <f t="shared" si="109"/>
        <v>20000</v>
      </c>
      <c r="P373" s="19"/>
    </row>
    <row r="374" spans="1:16" s="20" customFormat="1" ht="9.1999999999999993" x14ac:dyDescent="0.15">
      <c r="A374" s="21" t="s">
        <v>745</v>
      </c>
      <c r="B374" s="22" t="s">
        <v>746</v>
      </c>
      <c r="C374" s="23">
        <f>+[1]PE!C372</f>
        <v>0</v>
      </c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19"/>
    </row>
    <row r="375" spans="1:16" s="20" customFormat="1" ht="9.1999999999999993" x14ac:dyDescent="0.15">
      <c r="A375" s="21" t="s">
        <v>747</v>
      </c>
      <c r="B375" s="22" t="s">
        <v>748</v>
      </c>
      <c r="C375" s="23">
        <f>+[1]PE!C373</f>
        <v>0</v>
      </c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19"/>
    </row>
    <row r="376" spans="1:16" s="20" customFormat="1" ht="9.1999999999999993" x14ac:dyDescent="0.15">
      <c r="A376" s="21" t="s">
        <v>749</v>
      </c>
      <c r="B376" s="22" t="s">
        <v>750</v>
      </c>
      <c r="C376" s="23">
        <f>+[1]PE!C374</f>
        <v>0</v>
      </c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19"/>
    </row>
    <row r="377" spans="1:16" s="20" customFormat="1" ht="9.1999999999999993" x14ac:dyDescent="0.15">
      <c r="A377" s="21" t="s">
        <v>751</v>
      </c>
      <c r="B377" s="22" t="s">
        <v>752</v>
      </c>
      <c r="C377" s="23">
        <f>+[1]PE!C375</f>
        <v>200000</v>
      </c>
      <c r="D377" s="23">
        <f>+C377/12</f>
        <v>16666.666666666668</v>
      </c>
      <c r="E377" s="23">
        <f>+D377</f>
        <v>16666.666666666668</v>
      </c>
      <c r="F377" s="23">
        <f t="shared" ref="F377:O377" si="110">+E377</f>
        <v>16666.666666666668</v>
      </c>
      <c r="G377" s="23">
        <f t="shared" si="110"/>
        <v>16666.666666666668</v>
      </c>
      <c r="H377" s="23">
        <f t="shared" si="110"/>
        <v>16666.666666666668</v>
      </c>
      <c r="I377" s="23">
        <f t="shared" si="110"/>
        <v>16666.666666666668</v>
      </c>
      <c r="J377" s="23">
        <f t="shared" si="110"/>
        <v>16666.666666666668</v>
      </c>
      <c r="K377" s="23">
        <f t="shared" si="110"/>
        <v>16666.666666666668</v>
      </c>
      <c r="L377" s="23">
        <f t="shared" si="110"/>
        <v>16666.666666666668</v>
      </c>
      <c r="M377" s="23">
        <f t="shared" si="110"/>
        <v>16666.666666666668</v>
      </c>
      <c r="N377" s="23">
        <f t="shared" si="110"/>
        <v>16666.666666666668</v>
      </c>
      <c r="O377" s="23">
        <f t="shared" si="110"/>
        <v>16666.666666666668</v>
      </c>
      <c r="P377" s="19"/>
    </row>
    <row r="378" spans="1:16" s="20" customFormat="1" ht="9.1999999999999993" x14ac:dyDescent="0.15">
      <c r="A378" s="21" t="s">
        <v>753</v>
      </c>
      <c r="B378" s="22" t="s">
        <v>754</v>
      </c>
      <c r="C378" s="23">
        <f>+[1]PE!C376</f>
        <v>0</v>
      </c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19"/>
    </row>
    <row r="379" spans="1:16" s="20" customFormat="1" ht="9.1999999999999993" x14ac:dyDescent="0.15">
      <c r="A379" s="21" t="s">
        <v>755</v>
      </c>
      <c r="B379" s="22" t="s">
        <v>756</v>
      </c>
      <c r="C379" s="23">
        <f>+[1]PE!C377</f>
        <v>0</v>
      </c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19"/>
    </row>
    <row r="380" spans="1:16" s="20" customFormat="1" ht="9.1999999999999993" x14ac:dyDescent="0.15">
      <c r="A380" s="21" t="s">
        <v>757</v>
      </c>
      <c r="B380" s="22" t="s">
        <v>758</v>
      </c>
      <c r="C380" s="23">
        <f>+[1]PE!C378</f>
        <v>0</v>
      </c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19"/>
    </row>
    <row r="381" spans="1:16" s="20" customFormat="1" ht="9.1999999999999993" x14ac:dyDescent="0.15">
      <c r="A381" s="21" t="s">
        <v>759</v>
      </c>
      <c r="B381" s="22" t="s">
        <v>760</v>
      </c>
      <c r="C381" s="23">
        <f>+[1]PE!C379</f>
        <v>0</v>
      </c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19"/>
    </row>
    <row r="382" spans="1:16" s="20" customFormat="1" ht="9.1999999999999993" x14ac:dyDescent="0.15">
      <c r="A382" s="21" t="s">
        <v>761</v>
      </c>
      <c r="B382" s="22" t="s">
        <v>762</v>
      </c>
      <c r="C382" s="23">
        <f>+[1]PE!C380</f>
        <v>0</v>
      </c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19"/>
    </row>
    <row r="383" spans="1:16" s="20" customFormat="1" ht="9.1999999999999993" x14ac:dyDescent="0.15">
      <c r="A383" s="21" t="s">
        <v>763</v>
      </c>
      <c r="B383" s="22" t="s">
        <v>764</v>
      </c>
      <c r="C383" s="23">
        <f>+[1]PE!C381</f>
        <v>200000</v>
      </c>
      <c r="D383" s="23">
        <f>+C383/12</f>
        <v>16666.666666666668</v>
      </c>
      <c r="E383" s="23">
        <f>+D383</f>
        <v>16666.666666666668</v>
      </c>
      <c r="F383" s="23">
        <f t="shared" ref="F383:O383" si="111">+E383</f>
        <v>16666.666666666668</v>
      </c>
      <c r="G383" s="23">
        <f t="shared" si="111"/>
        <v>16666.666666666668</v>
      </c>
      <c r="H383" s="23">
        <f t="shared" si="111"/>
        <v>16666.666666666668</v>
      </c>
      <c r="I383" s="23">
        <f t="shared" si="111"/>
        <v>16666.666666666668</v>
      </c>
      <c r="J383" s="23">
        <f t="shared" si="111"/>
        <v>16666.666666666668</v>
      </c>
      <c r="K383" s="23">
        <f t="shared" si="111"/>
        <v>16666.666666666668</v>
      </c>
      <c r="L383" s="23">
        <f t="shared" si="111"/>
        <v>16666.666666666668</v>
      </c>
      <c r="M383" s="23">
        <f t="shared" si="111"/>
        <v>16666.666666666668</v>
      </c>
      <c r="N383" s="23">
        <f t="shared" si="111"/>
        <v>16666.666666666668</v>
      </c>
      <c r="O383" s="23">
        <f t="shared" si="111"/>
        <v>16666.666666666668</v>
      </c>
      <c r="P383" s="19"/>
    </row>
    <row r="384" spans="1:16" s="20" customFormat="1" ht="9.1999999999999993" x14ac:dyDescent="0.15">
      <c r="A384" s="16" t="s">
        <v>765</v>
      </c>
      <c r="B384" s="17" t="s">
        <v>766</v>
      </c>
      <c r="C384" s="18">
        <f>SUM(C385:C389)</f>
        <v>485000</v>
      </c>
      <c r="D384" s="18">
        <f t="shared" ref="D384:O384" si="112">SUM(D385:D389)</f>
        <v>40416.666666666672</v>
      </c>
      <c r="E384" s="18">
        <f t="shared" si="112"/>
        <v>40416.666666666672</v>
      </c>
      <c r="F384" s="18">
        <f t="shared" si="112"/>
        <v>40416.666666666672</v>
      </c>
      <c r="G384" s="18">
        <f t="shared" si="112"/>
        <v>40416.666666666672</v>
      </c>
      <c r="H384" s="18">
        <f t="shared" si="112"/>
        <v>40416.666666666672</v>
      </c>
      <c r="I384" s="18">
        <f t="shared" si="112"/>
        <v>40416.666666666672</v>
      </c>
      <c r="J384" s="18">
        <f t="shared" si="112"/>
        <v>40416.666666666672</v>
      </c>
      <c r="K384" s="18">
        <f t="shared" si="112"/>
        <v>40416.666666666672</v>
      </c>
      <c r="L384" s="18">
        <f t="shared" si="112"/>
        <v>40416.666666666672</v>
      </c>
      <c r="M384" s="18">
        <f t="shared" si="112"/>
        <v>40416.666666666672</v>
      </c>
      <c r="N384" s="18">
        <f t="shared" si="112"/>
        <v>40416.666666666672</v>
      </c>
      <c r="O384" s="18">
        <f t="shared" si="112"/>
        <v>40416.666666666672</v>
      </c>
      <c r="P384" s="19"/>
    </row>
    <row r="385" spans="1:16" s="20" customFormat="1" ht="9.1999999999999993" x14ac:dyDescent="0.15">
      <c r="A385" s="21" t="s">
        <v>767</v>
      </c>
      <c r="B385" s="22" t="s">
        <v>768</v>
      </c>
      <c r="C385" s="23">
        <f>+[1]PE!C383</f>
        <v>0</v>
      </c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19"/>
    </row>
    <row r="386" spans="1:16" s="20" customFormat="1" ht="9.1999999999999993" x14ac:dyDescent="0.15">
      <c r="A386" s="21" t="s">
        <v>769</v>
      </c>
      <c r="B386" s="22" t="s">
        <v>770</v>
      </c>
      <c r="C386" s="23">
        <f>+[1]PE!C384</f>
        <v>275000</v>
      </c>
      <c r="D386" s="23">
        <f>+C386/12</f>
        <v>22916.666666666668</v>
      </c>
      <c r="E386" s="23">
        <f>+D386</f>
        <v>22916.666666666668</v>
      </c>
      <c r="F386" s="23">
        <f t="shared" ref="F386:O386" si="113">+E386</f>
        <v>22916.666666666668</v>
      </c>
      <c r="G386" s="23">
        <f t="shared" si="113"/>
        <v>22916.666666666668</v>
      </c>
      <c r="H386" s="23">
        <f t="shared" si="113"/>
        <v>22916.666666666668</v>
      </c>
      <c r="I386" s="23">
        <f t="shared" si="113"/>
        <v>22916.666666666668</v>
      </c>
      <c r="J386" s="23">
        <f t="shared" si="113"/>
        <v>22916.666666666668</v>
      </c>
      <c r="K386" s="23">
        <f t="shared" si="113"/>
        <v>22916.666666666668</v>
      </c>
      <c r="L386" s="23">
        <f t="shared" si="113"/>
        <v>22916.666666666668</v>
      </c>
      <c r="M386" s="23">
        <f t="shared" si="113"/>
        <v>22916.666666666668</v>
      </c>
      <c r="N386" s="23">
        <f t="shared" si="113"/>
        <v>22916.666666666668</v>
      </c>
      <c r="O386" s="23">
        <f t="shared" si="113"/>
        <v>22916.666666666668</v>
      </c>
      <c r="P386" s="19"/>
    </row>
    <row r="387" spans="1:16" s="20" customFormat="1" ht="9.1999999999999993" x14ac:dyDescent="0.15">
      <c r="A387" s="21" t="s">
        <v>771</v>
      </c>
      <c r="B387" s="22" t="s">
        <v>772</v>
      </c>
      <c r="C387" s="23">
        <f>+[1]PE!C385</f>
        <v>0</v>
      </c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19"/>
    </row>
    <row r="388" spans="1:16" s="20" customFormat="1" ht="9.1999999999999993" x14ac:dyDescent="0.15">
      <c r="A388" s="21" t="s">
        <v>773</v>
      </c>
      <c r="B388" s="22" t="s">
        <v>774</v>
      </c>
      <c r="C388" s="23">
        <f>+[1]PE!C386</f>
        <v>210000</v>
      </c>
      <c r="D388" s="23">
        <f>+C388/12</f>
        <v>17500</v>
      </c>
      <c r="E388" s="23">
        <f>+D388</f>
        <v>17500</v>
      </c>
      <c r="F388" s="23">
        <f t="shared" ref="F388:O388" si="114">+E388</f>
        <v>17500</v>
      </c>
      <c r="G388" s="23">
        <f t="shared" si="114"/>
        <v>17500</v>
      </c>
      <c r="H388" s="23">
        <f t="shared" si="114"/>
        <v>17500</v>
      </c>
      <c r="I388" s="23">
        <f t="shared" si="114"/>
        <v>17500</v>
      </c>
      <c r="J388" s="23">
        <f t="shared" si="114"/>
        <v>17500</v>
      </c>
      <c r="K388" s="23">
        <f t="shared" si="114"/>
        <v>17500</v>
      </c>
      <c r="L388" s="23">
        <f t="shared" si="114"/>
        <v>17500</v>
      </c>
      <c r="M388" s="23">
        <f t="shared" si="114"/>
        <v>17500</v>
      </c>
      <c r="N388" s="23">
        <f t="shared" si="114"/>
        <v>17500</v>
      </c>
      <c r="O388" s="23">
        <f t="shared" si="114"/>
        <v>17500</v>
      </c>
      <c r="P388" s="19"/>
    </row>
    <row r="389" spans="1:16" s="20" customFormat="1" ht="9.1999999999999993" x14ac:dyDescent="0.15">
      <c r="A389" s="21"/>
      <c r="B389" s="22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19"/>
    </row>
    <row r="390" spans="1:16" s="20" customFormat="1" ht="9.1999999999999993" x14ac:dyDescent="0.15">
      <c r="A390" s="11" t="s">
        <v>775</v>
      </c>
      <c r="B390" s="12" t="s">
        <v>776</v>
      </c>
      <c r="C390" s="13">
        <f t="shared" ref="C390:O390" si="115">+C391+C404+C413+C418+C431+C434+C451+C470+C479</f>
        <v>2021000</v>
      </c>
      <c r="D390" s="13">
        <f t="shared" si="115"/>
        <v>168416.66666666666</v>
      </c>
      <c r="E390" s="13">
        <f t="shared" si="115"/>
        <v>168416.66666666666</v>
      </c>
      <c r="F390" s="13">
        <f t="shared" si="115"/>
        <v>168416.66666666666</v>
      </c>
      <c r="G390" s="13">
        <f t="shared" si="115"/>
        <v>168416.66666666666</v>
      </c>
      <c r="H390" s="13">
        <f t="shared" si="115"/>
        <v>168416.66666666666</v>
      </c>
      <c r="I390" s="13">
        <f t="shared" si="115"/>
        <v>168416.66666666666</v>
      </c>
      <c r="J390" s="13">
        <f t="shared" si="115"/>
        <v>168416.66666666666</v>
      </c>
      <c r="K390" s="13">
        <f t="shared" si="115"/>
        <v>168416.66666666666</v>
      </c>
      <c r="L390" s="13">
        <f t="shared" si="115"/>
        <v>168416.66666666666</v>
      </c>
      <c r="M390" s="13">
        <f t="shared" si="115"/>
        <v>168416.66666666666</v>
      </c>
      <c r="N390" s="13">
        <f t="shared" si="115"/>
        <v>168416.66666666666</v>
      </c>
      <c r="O390" s="13">
        <f t="shared" si="115"/>
        <v>168416.66666666666</v>
      </c>
      <c r="P390" s="19"/>
    </row>
    <row r="391" spans="1:16" s="20" customFormat="1" ht="9.1999999999999993" x14ac:dyDescent="0.15">
      <c r="A391" s="16" t="s">
        <v>777</v>
      </c>
      <c r="B391" s="17" t="s">
        <v>778</v>
      </c>
      <c r="C391" s="18">
        <f>SUM(C392:C403)</f>
        <v>781000</v>
      </c>
      <c r="D391" s="18">
        <f t="shared" ref="D391:O391" si="116">SUM(D392:D403)</f>
        <v>65083.333333333336</v>
      </c>
      <c r="E391" s="18">
        <f t="shared" si="116"/>
        <v>65083.333333333336</v>
      </c>
      <c r="F391" s="18">
        <f t="shared" si="116"/>
        <v>65083.333333333336</v>
      </c>
      <c r="G391" s="18">
        <f t="shared" si="116"/>
        <v>65083.333333333336</v>
      </c>
      <c r="H391" s="18">
        <f t="shared" si="116"/>
        <v>65083.333333333336</v>
      </c>
      <c r="I391" s="18">
        <f t="shared" si="116"/>
        <v>65083.333333333336</v>
      </c>
      <c r="J391" s="18">
        <f t="shared" si="116"/>
        <v>65083.333333333336</v>
      </c>
      <c r="K391" s="18">
        <f t="shared" si="116"/>
        <v>65083.333333333336</v>
      </c>
      <c r="L391" s="18">
        <f t="shared" si="116"/>
        <v>65083.333333333336</v>
      </c>
      <c r="M391" s="18">
        <f t="shared" si="116"/>
        <v>65083.333333333336</v>
      </c>
      <c r="N391" s="18">
        <f t="shared" si="116"/>
        <v>65083.333333333336</v>
      </c>
      <c r="O391" s="18">
        <f t="shared" si="116"/>
        <v>65083.333333333336</v>
      </c>
      <c r="P391" s="19"/>
    </row>
    <row r="392" spans="1:16" s="20" customFormat="1" ht="9.1999999999999993" x14ac:dyDescent="0.15">
      <c r="A392" s="21" t="s">
        <v>779</v>
      </c>
      <c r="B392" s="22" t="s">
        <v>780</v>
      </c>
      <c r="C392" s="23">
        <f>+[1]PE!C389</f>
        <v>0</v>
      </c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19"/>
    </row>
    <row r="393" spans="1:16" s="20" customFormat="1" ht="9.1999999999999993" x14ac:dyDescent="0.15">
      <c r="A393" s="21" t="s">
        <v>781</v>
      </c>
      <c r="B393" s="22" t="s">
        <v>782</v>
      </c>
      <c r="C393" s="23">
        <f>+[1]PE!C390</f>
        <v>150000</v>
      </c>
      <c r="D393" s="23">
        <f>+C393/12</f>
        <v>12500</v>
      </c>
      <c r="E393" s="23">
        <f>+D393</f>
        <v>12500</v>
      </c>
      <c r="F393" s="23">
        <f t="shared" ref="F393:O393" si="117">+E393</f>
        <v>12500</v>
      </c>
      <c r="G393" s="23">
        <f t="shared" si="117"/>
        <v>12500</v>
      </c>
      <c r="H393" s="23">
        <f t="shared" si="117"/>
        <v>12500</v>
      </c>
      <c r="I393" s="23">
        <f t="shared" si="117"/>
        <v>12500</v>
      </c>
      <c r="J393" s="23">
        <f t="shared" si="117"/>
        <v>12500</v>
      </c>
      <c r="K393" s="23">
        <f t="shared" si="117"/>
        <v>12500</v>
      </c>
      <c r="L393" s="23">
        <f t="shared" si="117"/>
        <v>12500</v>
      </c>
      <c r="M393" s="23">
        <f t="shared" si="117"/>
        <v>12500</v>
      </c>
      <c r="N393" s="23">
        <f t="shared" si="117"/>
        <v>12500</v>
      </c>
      <c r="O393" s="23">
        <f t="shared" si="117"/>
        <v>12500</v>
      </c>
      <c r="P393" s="19"/>
    </row>
    <row r="394" spans="1:16" s="20" customFormat="1" ht="9.1999999999999993" x14ac:dyDescent="0.15">
      <c r="A394" s="21" t="s">
        <v>783</v>
      </c>
      <c r="B394" s="22" t="s">
        <v>784</v>
      </c>
      <c r="C394" s="23">
        <f>+[1]PE!C391</f>
        <v>0</v>
      </c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19"/>
    </row>
    <row r="395" spans="1:16" s="20" customFormat="1" ht="9.1999999999999993" x14ac:dyDescent="0.15">
      <c r="A395" s="21" t="s">
        <v>785</v>
      </c>
      <c r="B395" s="22" t="s">
        <v>786</v>
      </c>
      <c r="C395" s="23">
        <f>+[1]PE!C392</f>
        <v>100000</v>
      </c>
      <c r="D395" s="23">
        <f>+C395/12</f>
        <v>8333.3333333333339</v>
      </c>
      <c r="E395" s="23">
        <f>+D395</f>
        <v>8333.3333333333339</v>
      </c>
      <c r="F395" s="23">
        <f t="shared" ref="F395:O395" si="118">+E395</f>
        <v>8333.3333333333339</v>
      </c>
      <c r="G395" s="23">
        <f t="shared" si="118"/>
        <v>8333.3333333333339</v>
      </c>
      <c r="H395" s="23">
        <f t="shared" si="118"/>
        <v>8333.3333333333339</v>
      </c>
      <c r="I395" s="23">
        <f t="shared" si="118"/>
        <v>8333.3333333333339</v>
      </c>
      <c r="J395" s="23">
        <f t="shared" si="118"/>
        <v>8333.3333333333339</v>
      </c>
      <c r="K395" s="23">
        <f t="shared" si="118"/>
        <v>8333.3333333333339</v>
      </c>
      <c r="L395" s="23">
        <f t="shared" si="118"/>
        <v>8333.3333333333339</v>
      </c>
      <c r="M395" s="23">
        <f t="shared" si="118"/>
        <v>8333.3333333333339</v>
      </c>
      <c r="N395" s="23">
        <f t="shared" si="118"/>
        <v>8333.3333333333339</v>
      </c>
      <c r="O395" s="23">
        <f t="shared" si="118"/>
        <v>8333.3333333333339</v>
      </c>
      <c r="P395" s="19"/>
    </row>
    <row r="396" spans="1:16" s="20" customFormat="1" ht="9.1999999999999993" x14ac:dyDescent="0.15">
      <c r="A396" s="21" t="s">
        <v>787</v>
      </c>
      <c r="B396" s="22" t="s">
        <v>788</v>
      </c>
      <c r="C396" s="23">
        <f>+[1]PE!C393</f>
        <v>0</v>
      </c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19"/>
    </row>
    <row r="397" spans="1:16" s="20" customFormat="1" ht="9.1999999999999993" x14ac:dyDescent="0.15">
      <c r="A397" s="21" t="s">
        <v>789</v>
      </c>
      <c r="B397" s="22" t="s">
        <v>790</v>
      </c>
      <c r="C397" s="23">
        <f>+[1]PE!C394</f>
        <v>0</v>
      </c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19"/>
    </row>
    <row r="398" spans="1:16" s="20" customFormat="1" ht="9.1999999999999993" x14ac:dyDescent="0.15">
      <c r="A398" s="21" t="s">
        <v>791</v>
      </c>
      <c r="B398" s="22" t="s">
        <v>792</v>
      </c>
      <c r="C398" s="23">
        <f>+[1]PE!C395</f>
        <v>0</v>
      </c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19"/>
    </row>
    <row r="399" spans="1:16" s="20" customFormat="1" ht="9.1999999999999993" x14ac:dyDescent="0.15">
      <c r="A399" s="21" t="s">
        <v>793</v>
      </c>
      <c r="B399" s="22" t="s">
        <v>794</v>
      </c>
      <c r="C399" s="23">
        <f>+[1]PE!C396</f>
        <v>0</v>
      </c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19"/>
    </row>
    <row r="400" spans="1:16" s="20" customFormat="1" ht="9.1999999999999993" x14ac:dyDescent="0.15">
      <c r="A400" s="21" t="s">
        <v>795</v>
      </c>
      <c r="B400" s="22" t="s">
        <v>796</v>
      </c>
      <c r="C400" s="23">
        <f>+[1]PE!C397</f>
        <v>0</v>
      </c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19"/>
    </row>
    <row r="401" spans="1:16" s="20" customFormat="1" ht="9.1999999999999993" x14ac:dyDescent="0.15">
      <c r="A401" s="21" t="s">
        <v>797</v>
      </c>
      <c r="B401" s="22" t="s">
        <v>798</v>
      </c>
      <c r="C401" s="23">
        <f>+[1]PE!C398</f>
        <v>285000</v>
      </c>
      <c r="D401" s="23">
        <f>+C401/12</f>
        <v>23750</v>
      </c>
      <c r="E401" s="23">
        <f>+D401</f>
        <v>23750</v>
      </c>
      <c r="F401" s="23">
        <f t="shared" ref="F401:O401" si="119">+E401</f>
        <v>23750</v>
      </c>
      <c r="G401" s="23">
        <f t="shared" si="119"/>
        <v>23750</v>
      </c>
      <c r="H401" s="23">
        <f t="shared" si="119"/>
        <v>23750</v>
      </c>
      <c r="I401" s="23">
        <f t="shared" si="119"/>
        <v>23750</v>
      </c>
      <c r="J401" s="23">
        <f t="shared" si="119"/>
        <v>23750</v>
      </c>
      <c r="K401" s="23">
        <f t="shared" si="119"/>
        <v>23750</v>
      </c>
      <c r="L401" s="23">
        <f t="shared" si="119"/>
        <v>23750</v>
      </c>
      <c r="M401" s="23">
        <f t="shared" si="119"/>
        <v>23750</v>
      </c>
      <c r="N401" s="23">
        <f t="shared" si="119"/>
        <v>23750</v>
      </c>
      <c r="O401" s="23">
        <f t="shared" si="119"/>
        <v>23750</v>
      </c>
      <c r="P401" s="19"/>
    </row>
    <row r="402" spans="1:16" s="20" customFormat="1" ht="9.1999999999999993" x14ac:dyDescent="0.15">
      <c r="A402" s="21" t="s">
        <v>799</v>
      </c>
      <c r="B402" s="22" t="s">
        <v>800</v>
      </c>
      <c r="C402" s="23">
        <f>+[1]PE!C399</f>
        <v>0</v>
      </c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19"/>
    </row>
    <row r="403" spans="1:16" s="20" customFormat="1" ht="9.1999999999999993" x14ac:dyDescent="0.15">
      <c r="A403" s="21" t="s">
        <v>801</v>
      </c>
      <c r="B403" s="22" t="s">
        <v>802</v>
      </c>
      <c r="C403" s="23">
        <f>+[1]PE!C400</f>
        <v>246000</v>
      </c>
      <c r="D403" s="23">
        <f>+C403/12</f>
        <v>20500</v>
      </c>
      <c r="E403" s="23">
        <f>+D403</f>
        <v>20500</v>
      </c>
      <c r="F403" s="23">
        <f t="shared" ref="F403:O403" si="120">+E403</f>
        <v>20500</v>
      </c>
      <c r="G403" s="23">
        <f t="shared" si="120"/>
        <v>20500</v>
      </c>
      <c r="H403" s="23">
        <f t="shared" si="120"/>
        <v>20500</v>
      </c>
      <c r="I403" s="23">
        <f t="shared" si="120"/>
        <v>20500</v>
      </c>
      <c r="J403" s="23">
        <f t="shared" si="120"/>
        <v>20500</v>
      </c>
      <c r="K403" s="23">
        <f t="shared" si="120"/>
        <v>20500</v>
      </c>
      <c r="L403" s="23">
        <f t="shared" si="120"/>
        <v>20500</v>
      </c>
      <c r="M403" s="23">
        <f t="shared" si="120"/>
        <v>20500</v>
      </c>
      <c r="N403" s="23">
        <f t="shared" si="120"/>
        <v>20500</v>
      </c>
      <c r="O403" s="23">
        <f t="shared" si="120"/>
        <v>20500</v>
      </c>
      <c r="P403" s="19"/>
    </row>
    <row r="404" spans="1:16" s="20" customFormat="1" ht="9.1999999999999993" x14ac:dyDescent="0.15">
      <c r="A404" s="16" t="s">
        <v>803</v>
      </c>
      <c r="B404" s="17" t="s">
        <v>804</v>
      </c>
      <c r="C404" s="18">
        <f>SUM(C405:C412)</f>
        <v>400000</v>
      </c>
      <c r="D404" s="18">
        <f t="shared" ref="D404:O404" si="121">SUM(D405:D412)</f>
        <v>33333.333333333336</v>
      </c>
      <c r="E404" s="18">
        <f t="shared" si="121"/>
        <v>33333.333333333336</v>
      </c>
      <c r="F404" s="18">
        <f t="shared" si="121"/>
        <v>33333.333333333336</v>
      </c>
      <c r="G404" s="18">
        <f t="shared" si="121"/>
        <v>33333.333333333336</v>
      </c>
      <c r="H404" s="18">
        <f t="shared" si="121"/>
        <v>33333.333333333336</v>
      </c>
      <c r="I404" s="18">
        <f t="shared" si="121"/>
        <v>33333.333333333336</v>
      </c>
      <c r="J404" s="18">
        <f t="shared" si="121"/>
        <v>33333.333333333336</v>
      </c>
      <c r="K404" s="18">
        <f t="shared" si="121"/>
        <v>33333.333333333336</v>
      </c>
      <c r="L404" s="18">
        <f t="shared" si="121"/>
        <v>33333.333333333336</v>
      </c>
      <c r="M404" s="18">
        <f t="shared" si="121"/>
        <v>33333.333333333336</v>
      </c>
      <c r="N404" s="18">
        <f t="shared" si="121"/>
        <v>33333.333333333336</v>
      </c>
      <c r="O404" s="18">
        <f t="shared" si="121"/>
        <v>33333.333333333336</v>
      </c>
      <c r="P404" s="19"/>
    </row>
    <row r="405" spans="1:16" s="20" customFormat="1" ht="9.1999999999999993" x14ac:dyDescent="0.15">
      <c r="A405" s="21" t="s">
        <v>805</v>
      </c>
      <c r="B405" s="22" t="s">
        <v>806</v>
      </c>
      <c r="C405" s="23">
        <f>+[1]PE!C402</f>
        <v>0</v>
      </c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19"/>
    </row>
    <row r="406" spans="1:16" s="20" customFormat="1" ht="9.1999999999999993" x14ac:dyDescent="0.15">
      <c r="A406" s="21" t="s">
        <v>807</v>
      </c>
      <c r="B406" s="22" t="s">
        <v>808</v>
      </c>
      <c r="C406" s="23">
        <f>+[1]PE!C403</f>
        <v>180000</v>
      </c>
      <c r="D406" s="23">
        <f>+C406/12</f>
        <v>15000</v>
      </c>
      <c r="E406" s="23">
        <f>+D406</f>
        <v>15000</v>
      </c>
      <c r="F406" s="23">
        <f t="shared" ref="F406:O406" si="122">+E406</f>
        <v>15000</v>
      </c>
      <c r="G406" s="23">
        <f t="shared" si="122"/>
        <v>15000</v>
      </c>
      <c r="H406" s="23">
        <f t="shared" si="122"/>
        <v>15000</v>
      </c>
      <c r="I406" s="23">
        <f t="shared" si="122"/>
        <v>15000</v>
      </c>
      <c r="J406" s="23">
        <f t="shared" si="122"/>
        <v>15000</v>
      </c>
      <c r="K406" s="23">
        <f t="shared" si="122"/>
        <v>15000</v>
      </c>
      <c r="L406" s="23">
        <f t="shared" si="122"/>
        <v>15000</v>
      </c>
      <c r="M406" s="23">
        <f t="shared" si="122"/>
        <v>15000</v>
      </c>
      <c r="N406" s="23">
        <f t="shared" si="122"/>
        <v>15000</v>
      </c>
      <c r="O406" s="23">
        <f t="shared" si="122"/>
        <v>15000</v>
      </c>
      <c r="P406" s="19"/>
    </row>
    <row r="407" spans="1:16" s="20" customFormat="1" ht="9.1999999999999993" x14ac:dyDescent="0.15">
      <c r="A407" s="21" t="s">
        <v>809</v>
      </c>
      <c r="B407" s="22" t="s">
        <v>810</v>
      </c>
      <c r="C407" s="23">
        <f>+[1]PE!C404</f>
        <v>0</v>
      </c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19"/>
    </row>
    <row r="408" spans="1:16" s="20" customFormat="1" ht="9.1999999999999993" x14ac:dyDescent="0.15">
      <c r="A408" s="21" t="s">
        <v>811</v>
      </c>
      <c r="B408" s="22" t="s">
        <v>812</v>
      </c>
      <c r="C408" s="23">
        <f>+[1]PE!C405</f>
        <v>0</v>
      </c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19"/>
    </row>
    <row r="409" spans="1:16" s="20" customFormat="1" ht="9.1999999999999993" x14ac:dyDescent="0.15">
      <c r="A409" s="21" t="s">
        <v>813</v>
      </c>
      <c r="B409" s="22" t="s">
        <v>814</v>
      </c>
      <c r="C409" s="23">
        <f>+[1]PE!C406</f>
        <v>0</v>
      </c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19"/>
    </row>
    <row r="410" spans="1:16" s="20" customFormat="1" ht="9.1999999999999993" x14ac:dyDescent="0.15">
      <c r="A410" s="21" t="s">
        <v>815</v>
      </c>
      <c r="B410" s="22" t="s">
        <v>816</v>
      </c>
      <c r="C410" s="23">
        <f>+[1]PE!C407</f>
        <v>100000</v>
      </c>
      <c r="D410" s="23">
        <f>+C410/12</f>
        <v>8333.3333333333339</v>
      </c>
      <c r="E410" s="23">
        <f>+D410</f>
        <v>8333.3333333333339</v>
      </c>
      <c r="F410" s="23">
        <f t="shared" ref="F410:O410" si="123">+E410</f>
        <v>8333.3333333333339</v>
      </c>
      <c r="G410" s="23">
        <f t="shared" si="123"/>
        <v>8333.3333333333339</v>
      </c>
      <c r="H410" s="23">
        <f t="shared" si="123"/>
        <v>8333.3333333333339</v>
      </c>
      <c r="I410" s="23">
        <f t="shared" si="123"/>
        <v>8333.3333333333339</v>
      </c>
      <c r="J410" s="23">
        <f t="shared" si="123"/>
        <v>8333.3333333333339</v>
      </c>
      <c r="K410" s="23">
        <f t="shared" si="123"/>
        <v>8333.3333333333339</v>
      </c>
      <c r="L410" s="23">
        <f t="shared" si="123"/>
        <v>8333.3333333333339</v>
      </c>
      <c r="M410" s="23">
        <f t="shared" si="123"/>
        <v>8333.3333333333339</v>
      </c>
      <c r="N410" s="23">
        <f t="shared" si="123"/>
        <v>8333.3333333333339</v>
      </c>
      <c r="O410" s="23">
        <f t="shared" si="123"/>
        <v>8333.3333333333339</v>
      </c>
      <c r="P410" s="19"/>
    </row>
    <row r="411" spans="1:16" s="20" customFormat="1" ht="9.1999999999999993" x14ac:dyDescent="0.15">
      <c r="A411" s="21" t="s">
        <v>817</v>
      </c>
      <c r="B411" s="22" t="s">
        <v>818</v>
      </c>
      <c r="C411" s="23">
        <f>+[1]PE!C408</f>
        <v>0</v>
      </c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19"/>
    </row>
    <row r="412" spans="1:16" s="20" customFormat="1" ht="9.1999999999999993" x14ac:dyDescent="0.15">
      <c r="A412" s="21" t="s">
        <v>819</v>
      </c>
      <c r="B412" s="22" t="s">
        <v>820</v>
      </c>
      <c r="C412" s="23">
        <f>+[1]PE!C409</f>
        <v>120000</v>
      </c>
      <c r="D412" s="23">
        <f>+C412/12</f>
        <v>10000</v>
      </c>
      <c r="E412" s="23">
        <f>+D412</f>
        <v>10000</v>
      </c>
      <c r="F412" s="23">
        <f t="shared" ref="F412:O412" si="124">+E412</f>
        <v>10000</v>
      </c>
      <c r="G412" s="23">
        <f t="shared" si="124"/>
        <v>10000</v>
      </c>
      <c r="H412" s="23">
        <f t="shared" si="124"/>
        <v>10000</v>
      </c>
      <c r="I412" s="23">
        <f t="shared" si="124"/>
        <v>10000</v>
      </c>
      <c r="J412" s="23">
        <f t="shared" si="124"/>
        <v>10000</v>
      </c>
      <c r="K412" s="23">
        <f t="shared" si="124"/>
        <v>10000</v>
      </c>
      <c r="L412" s="23">
        <f t="shared" si="124"/>
        <v>10000</v>
      </c>
      <c r="M412" s="23">
        <f t="shared" si="124"/>
        <v>10000</v>
      </c>
      <c r="N412" s="23">
        <f t="shared" si="124"/>
        <v>10000</v>
      </c>
      <c r="O412" s="23">
        <f t="shared" si="124"/>
        <v>10000</v>
      </c>
      <c r="P412" s="19"/>
    </row>
    <row r="413" spans="1:16" s="20" customFormat="1" ht="9.1999999999999993" x14ac:dyDescent="0.15">
      <c r="A413" s="16" t="s">
        <v>821</v>
      </c>
      <c r="B413" s="17" t="s">
        <v>822</v>
      </c>
      <c r="C413" s="18">
        <v>0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v>0</v>
      </c>
      <c r="J413" s="18">
        <v>0</v>
      </c>
      <c r="K413" s="18">
        <v>0</v>
      </c>
      <c r="L413" s="18">
        <v>0</v>
      </c>
      <c r="M413" s="18">
        <v>0</v>
      </c>
      <c r="N413" s="18">
        <v>0</v>
      </c>
      <c r="O413" s="18">
        <v>0</v>
      </c>
      <c r="P413" s="19"/>
    </row>
    <row r="414" spans="1:16" s="20" customFormat="1" ht="9.1999999999999993" x14ac:dyDescent="0.15">
      <c r="A414" s="21" t="s">
        <v>823</v>
      </c>
      <c r="B414" s="22" t="s">
        <v>824</v>
      </c>
      <c r="C414" s="23">
        <f>+[1]PE!C411</f>
        <v>0</v>
      </c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19"/>
    </row>
    <row r="415" spans="1:16" s="20" customFormat="1" ht="9.1999999999999993" x14ac:dyDescent="0.15">
      <c r="A415" s="21" t="s">
        <v>825</v>
      </c>
      <c r="B415" s="22" t="s">
        <v>826</v>
      </c>
      <c r="C415" s="23">
        <f>+[1]PE!C412</f>
        <v>0</v>
      </c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19"/>
    </row>
    <row r="416" spans="1:16" s="20" customFormat="1" ht="9.1999999999999993" x14ac:dyDescent="0.15">
      <c r="A416" s="21" t="s">
        <v>827</v>
      </c>
      <c r="B416" s="22" t="s">
        <v>828</v>
      </c>
      <c r="C416" s="23">
        <f>+[1]PE!C413</f>
        <v>0</v>
      </c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19"/>
    </row>
    <row r="417" spans="1:16" s="20" customFormat="1" ht="9.1999999999999993" x14ac:dyDescent="0.15">
      <c r="A417" s="21" t="s">
        <v>829</v>
      </c>
      <c r="B417" s="22" t="s">
        <v>830</v>
      </c>
      <c r="C417" s="23">
        <f>+[1]PE!C414</f>
        <v>0</v>
      </c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19"/>
    </row>
    <row r="418" spans="1:16" s="20" customFormat="1" ht="9.1999999999999993" x14ac:dyDescent="0.15">
      <c r="A418" s="16" t="s">
        <v>831</v>
      </c>
      <c r="B418" s="17" t="s">
        <v>832</v>
      </c>
      <c r="C418" s="18">
        <f>SUM(C419:C430)</f>
        <v>460000</v>
      </c>
      <c r="D418" s="18">
        <f t="shared" ref="D418:O418" si="125">SUM(D419:D430)</f>
        <v>38333.333333333336</v>
      </c>
      <c r="E418" s="18">
        <f t="shared" si="125"/>
        <v>38333.333333333336</v>
      </c>
      <c r="F418" s="18">
        <f t="shared" si="125"/>
        <v>38333.333333333336</v>
      </c>
      <c r="G418" s="18">
        <f t="shared" si="125"/>
        <v>38333.333333333336</v>
      </c>
      <c r="H418" s="18">
        <f t="shared" si="125"/>
        <v>38333.333333333336</v>
      </c>
      <c r="I418" s="18">
        <f t="shared" si="125"/>
        <v>38333.333333333336</v>
      </c>
      <c r="J418" s="18">
        <f t="shared" si="125"/>
        <v>38333.333333333336</v>
      </c>
      <c r="K418" s="18">
        <f t="shared" si="125"/>
        <v>38333.333333333336</v>
      </c>
      <c r="L418" s="18">
        <f t="shared" si="125"/>
        <v>38333.333333333336</v>
      </c>
      <c r="M418" s="18">
        <f t="shared" si="125"/>
        <v>38333.333333333336</v>
      </c>
      <c r="N418" s="18">
        <f t="shared" si="125"/>
        <v>38333.333333333336</v>
      </c>
      <c r="O418" s="18">
        <f t="shared" si="125"/>
        <v>38333.333333333336</v>
      </c>
      <c r="P418" s="19"/>
    </row>
    <row r="419" spans="1:16" s="20" customFormat="1" ht="9.1999999999999993" x14ac:dyDescent="0.15">
      <c r="A419" s="21" t="s">
        <v>833</v>
      </c>
      <c r="B419" s="22" t="s">
        <v>834</v>
      </c>
      <c r="C419" s="23">
        <f>+[1]PE!C416</f>
        <v>0</v>
      </c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19"/>
    </row>
    <row r="420" spans="1:16" s="20" customFormat="1" ht="9.1999999999999993" x14ac:dyDescent="0.15">
      <c r="A420" s="21" t="s">
        <v>835</v>
      </c>
      <c r="B420" s="22" t="s">
        <v>836</v>
      </c>
      <c r="C420" s="23">
        <f>+[1]PE!C417</f>
        <v>460000</v>
      </c>
      <c r="D420" s="23">
        <f>+C420/12</f>
        <v>38333.333333333336</v>
      </c>
      <c r="E420" s="23">
        <f>+D420</f>
        <v>38333.333333333336</v>
      </c>
      <c r="F420" s="23">
        <f t="shared" ref="F420:O420" si="126">+E420</f>
        <v>38333.333333333336</v>
      </c>
      <c r="G420" s="23">
        <f t="shared" si="126"/>
        <v>38333.333333333336</v>
      </c>
      <c r="H420" s="23">
        <f t="shared" si="126"/>
        <v>38333.333333333336</v>
      </c>
      <c r="I420" s="23">
        <f t="shared" si="126"/>
        <v>38333.333333333336</v>
      </c>
      <c r="J420" s="23">
        <f t="shared" si="126"/>
        <v>38333.333333333336</v>
      </c>
      <c r="K420" s="23">
        <f t="shared" si="126"/>
        <v>38333.333333333336</v>
      </c>
      <c r="L420" s="23">
        <f t="shared" si="126"/>
        <v>38333.333333333336</v>
      </c>
      <c r="M420" s="23">
        <f t="shared" si="126"/>
        <v>38333.333333333336</v>
      </c>
      <c r="N420" s="23">
        <f t="shared" si="126"/>
        <v>38333.333333333336</v>
      </c>
      <c r="O420" s="23">
        <f t="shared" si="126"/>
        <v>38333.333333333336</v>
      </c>
      <c r="P420" s="19"/>
    </row>
    <row r="421" spans="1:16" s="20" customFormat="1" ht="9.1999999999999993" x14ac:dyDescent="0.15">
      <c r="A421" s="21" t="s">
        <v>837</v>
      </c>
      <c r="B421" s="22" t="s">
        <v>838</v>
      </c>
      <c r="C421" s="23">
        <f>+[1]PE!C418</f>
        <v>0</v>
      </c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19"/>
    </row>
    <row r="422" spans="1:16" s="20" customFormat="1" ht="9.1999999999999993" x14ac:dyDescent="0.15">
      <c r="A422" s="21" t="s">
        <v>839</v>
      </c>
      <c r="B422" s="22" t="s">
        <v>840</v>
      </c>
      <c r="C422" s="23">
        <f>+[1]PE!C419</f>
        <v>0</v>
      </c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19"/>
    </row>
    <row r="423" spans="1:16" s="20" customFormat="1" ht="9.1999999999999993" x14ac:dyDescent="0.15">
      <c r="A423" s="21" t="s">
        <v>841</v>
      </c>
      <c r="B423" s="22" t="s">
        <v>842</v>
      </c>
      <c r="C423" s="23">
        <f>+[1]PE!C420</f>
        <v>0</v>
      </c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19"/>
    </row>
    <row r="424" spans="1:16" s="20" customFormat="1" ht="9.1999999999999993" x14ac:dyDescent="0.15">
      <c r="A424" s="21" t="s">
        <v>843</v>
      </c>
      <c r="B424" s="22" t="s">
        <v>844</v>
      </c>
      <c r="C424" s="23">
        <f>+[1]PE!C421</f>
        <v>0</v>
      </c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19"/>
    </row>
    <row r="425" spans="1:16" s="20" customFormat="1" ht="9.1999999999999993" x14ac:dyDescent="0.15">
      <c r="A425" s="21" t="s">
        <v>845</v>
      </c>
      <c r="B425" s="22" t="s">
        <v>846</v>
      </c>
      <c r="C425" s="23">
        <f>+[1]PE!C422</f>
        <v>0</v>
      </c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19"/>
    </row>
    <row r="426" spans="1:16" s="20" customFormat="1" ht="9.1999999999999993" x14ac:dyDescent="0.15">
      <c r="A426" s="21" t="s">
        <v>847</v>
      </c>
      <c r="B426" s="22" t="s">
        <v>848</v>
      </c>
      <c r="C426" s="23">
        <f>+[1]PE!C423</f>
        <v>0</v>
      </c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19"/>
    </row>
    <row r="427" spans="1:16" s="20" customFormat="1" ht="9.1999999999999993" x14ac:dyDescent="0.15">
      <c r="A427" s="21" t="s">
        <v>849</v>
      </c>
      <c r="B427" s="22" t="s">
        <v>850</v>
      </c>
      <c r="C427" s="23">
        <f>+[1]PE!C424</f>
        <v>0</v>
      </c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19"/>
    </row>
    <row r="428" spans="1:16" s="20" customFormat="1" ht="9.1999999999999993" x14ac:dyDescent="0.15">
      <c r="A428" s="21" t="s">
        <v>851</v>
      </c>
      <c r="B428" s="22" t="s">
        <v>852</v>
      </c>
      <c r="C428" s="23">
        <f>+[1]PE!C425</f>
        <v>0</v>
      </c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19"/>
    </row>
    <row r="429" spans="1:16" s="20" customFormat="1" ht="9.1999999999999993" x14ac:dyDescent="0.15">
      <c r="A429" s="21" t="s">
        <v>853</v>
      </c>
      <c r="B429" s="22" t="s">
        <v>854</v>
      </c>
      <c r="C429" s="23">
        <f>+[1]PE!C426</f>
        <v>0</v>
      </c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19"/>
    </row>
    <row r="430" spans="1:16" s="20" customFormat="1" ht="9.1999999999999993" x14ac:dyDescent="0.15">
      <c r="A430" s="21" t="s">
        <v>855</v>
      </c>
      <c r="B430" s="22" t="s">
        <v>856</v>
      </c>
      <c r="C430" s="23">
        <f>+[1]PE!C427</f>
        <v>0</v>
      </c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19"/>
    </row>
    <row r="431" spans="1:16" s="20" customFormat="1" ht="9.1999999999999993" x14ac:dyDescent="0.15">
      <c r="A431" s="16" t="s">
        <v>857</v>
      </c>
      <c r="B431" s="17" t="s">
        <v>858</v>
      </c>
      <c r="C431" s="18">
        <f>+C433</f>
        <v>0</v>
      </c>
      <c r="D431" s="18">
        <f t="shared" ref="D431:O431" si="127">+D433</f>
        <v>0</v>
      </c>
      <c r="E431" s="18">
        <f t="shared" si="127"/>
        <v>0</v>
      </c>
      <c r="F431" s="18">
        <f t="shared" si="127"/>
        <v>0</v>
      </c>
      <c r="G431" s="18">
        <f t="shared" si="127"/>
        <v>0</v>
      </c>
      <c r="H431" s="18">
        <f t="shared" si="127"/>
        <v>0</v>
      </c>
      <c r="I431" s="18">
        <f t="shared" si="127"/>
        <v>0</v>
      </c>
      <c r="J431" s="18">
        <f t="shared" si="127"/>
        <v>0</v>
      </c>
      <c r="K431" s="18">
        <f t="shared" si="127"/>
        <v>0</v>
      </c>
      <c r="L431" s="18">
        <f t="shared" si="127"/>
        <v>0</v>
      </c>
      <c r="M431" s="18">
        <f t="shared" si="127"/>
        <v>0</v>
      </c>
      <c r="N431" s="18">
        <f t="shared" si="127"/>
        <v>0</v>
      </c>
      <c r="O431" s="18">
        <f t="shared" si="127"/>
        <v>0</v>
      </c>
      <c r="P431" s="19"/>
    </row>
    <row r="432" spans="1:16" s="20" customFormat="1" ht="9.1999999999999993" x14ac:dyDescent="0.15">
      <c r="A432" s="21" t="s">
        <v>859</v>
      </c>
      <c r="B432" s="22" t="s">
        <v>860</v>
      </c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19"/>
    </row>
    <row r="433" spans="1:16" s="20" customFormat="1" ht="9.1999999999999993" x14ac:dyDescent="0.15">
      <c r="A433" s="21" t="s">
        <v>861</v>
      </c>
      <c r="B433" s="22" t="s">
        <v>862</v>
      </c>
      <c r="C433" s="23">
        <f>+[1]PE!C430</f>
        <v>0</v>
      </c>
      <c r="D433" s="23">
        <f>+C433/12</f>
        <v>0</v>
      </c>
      <c r="E433" s="23">
        <f>+D433</f>
        <v>0</v>
      </c>
      <c r="F433" s="23">
        <f t="shared" ref="F433:O433" si="128">+E433</f>
        <v>0</v>
      </c>
      <c r="G433" s="23">
        <f t="shared" si="128"/>
        <v>0</v>
      </c>
      <c r="H433" s="23">
        <f t="shared" si="128"/>
        <v>0</v>
      </c>
      <c r="I433" s="23">
        <f t="shared" si="128"/>
        <v>0</v>
      </c>
      <c r="J433" s="23">
        <f t="shared" si="128"/>
        <v>0</v>
      </c>
      <c r="K433" s="23">
        <f t="shared" si="128"/>
        <v>0</v>
      </c>
      <c r="L433" s="23">
        <f t="shared" si="128"/>
        <v>0</v>
      </c>
      <c r="M433" s="23">
        <f t="shared" si="128"/>
        <v>0</v>
      </c>
      <c r="N433" s="23">
        <f t="shared" si="128"/>
        <v>0</v>
      </c>
      <c r="O433" s="23">
        <f t="shared" si="128"/>
        <v>0</v>
      </c>
      <c r="P433" s="19"/>
    </row>
    <row r="434" spans="1:16" s="20" customFormat="1" ht="9.1999999999999993" x14ac:dyDescent="0.15">
      <c r="A434" s="16" t="s">
        <v>863</v>
      </c>
      <c r="B434" s="17" t="s">
        <v>864</v>
      </c>
      <c r="C434" s="18">
        <f>SUM(C435:C450)</f>
        <v>300000</v>
      </c>
      <c r="D434" s="18">
        <f t="shared" ref="D434:O434" si="129">SUM(D435:D450)</f>
        <v>25000</v>
      </c>
      <c r="E434" s="18">
        <f t="shared" si="129"/>
        <v>25000</v>
      </c>
      <c r="F434" s="18">
        <f t="shared" si="129"/>
        <v>25000</v>
      </c>
      <c r="G434" s="18">
        <f t="shared" si="129"/>
        <v>25000</v>
      </c>
      <c r="H434" s="18">
        <f t="shared" si="129"/>
        <v>25000</v>
      </c>
      <c r="I434" s="18">
        <f t="shared" si="129"/>
        <v>25000</v>
      </c>
      <c r="J434" s="18">
        <f t="shared" si="129"/>
        <v>25000</v>
      </c>
      <c r="K434" s="18">
        <f t="shared" si="129"/>
        <v>25000</v>
      </c>
      <c r="L434" s="18">
        <f t="shared" si="129"/>
        <v>25000</v>
      </c>
      <c r="M434" s="18">
        <f t="shared" si="129"/>
        <v>25000</v>
      </c>
      <c r="N434" s="18">
        <f t="shared" si="129"/>
        <v>25000</v>
      </c>
      <c r="O434" s="18">
        <f t="shared" si="129"/>
        <v>25000</v>
      </c>
      <c r="P434" s="19"/>
    </row>
    <row r="435" spans="1:16" s="20" customFormat="1" ht="9.1999999999999993" x14ac:dyDescent="0.15">
      <c r="A435" s="21" t="s">
        <v>865</v>
      </c>
      <c r="B435" s="22" t="s">
        <v>866</v>
      </c>
      <c r="C435" s="23">
        <f>+[1]PE!C432</f>
        <v>0</v>
      </c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19"/>
    </row>
    <row r="436" spans="1:16" s="20" customFormat="1" ht="9.1999999999999993" x14ac:dyDescent="0.15">
      <c r="A436" s="21" t="s">
        <v>867</v>
      </c>
      <c r="B436" s="22" t="s">
        <v>868</v>
      </c>
      <c r="C436" s="23">
        <f>+[1]PE!C433</f>
        <v>0</v>
      </c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19"/>
    </row>
    <row r="437" spans="1:16" s="20" customFormat="1" ht="9.1999999999999993" x14ac:dyDescent="0.15">
      <c r="A437" s="21" t="s">
        <v>869</v>
      </c>
      <c r="B437" s="22" t="s">
        <v>870</v>
      </c>
      <c r="C437" s="23">
        <f>+[1]PE!C434</f>
        <v>0</v>
      </c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19"/>
    </row>
    <row r="438" spans="1:16" s="20" customFormat="1" ht="9.1999999999999993" x14ac:dyDescent="0.15">
      <c r="A438" s="21" t="s">
        <v>871</v>
      </c>
      <c r="B438" s="22" t="s">
        <v>872</v>
      </c>
      <c r="C438" s="23">
        <f>+[1]PE!C435</f>
        <v>0</v>
      </c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19"/>
    </row>
    <row r="439" spans="1:16" s="20" customFormat="1" ht="9.1999999999999993" x14ac:dyDescent="0.15">
      <c r="A439" s="21" t="s">
        <v>873</v>
      </c>
      <c r="B439" s="22" t="s">
        <v>874</v>
      </c>
      <c r="C439" s="23">
        <f>+[1]PE!C436</f>
        <v>0</v>
      </c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19"/>
    </row>
    <row r="440" spans="1:16" s="20" customFormat="1" ht="9.1999999999999993" x14ac:dyDescent="0.15">
      <c r="A440" s="21" t="s">
        <v>875</v>
      </c>
      <c r="B440" s="22" t="s">
        <v>876</v>
      </c>
      <c r="C440" s="23">
        <f>+[1]PE!C437</f>
        <v>0</v>
      </c>
      <c r="D440" s="23">
        <f>+C440/12</f>
        <v>0</v>
      </c>
      <c r="E440" s="23">
        <f>+D440</f>
        <v>0</v>
      </c>
      <c r="F440" s="23">
        <f t="shared" ref="F440:O440" si="130">+E440</f>
        <v>0</v>
      </c>
      <c r="G440" s="23">
        <f t="shared" si="130"/>
        <v>0</v>
      </c>
      <c r="H440" s="23">
        <f t="shared" si="130"/>
        <v>0</v>
      </c>
      <c r="I440" s="23">
        <f t="shared" si="130"/>
        <v>0</v>
      </c>
      <c r="J440" s="23">
        <f t="shared" si="130"/>
        <v>0</v>
      </c>
      <c r="K440" s="23">
        <f t="shared" si="130"/>
        <v>0</v>
      </c>
      <c r="L440" s="23">
        <f t="shared" si="130"/>
        <v>0</v>
      </c>
      <c r="M440" s="23">
        <f t="shared" si="130"/>
        <v>0</v>
      </c>
      <c r="N440" s="23">
        <f t="shared" si="130"/>
        <v>0</v>
      </c>
      <c r="O440" s="23">
        <f t="shared" si="130"/>
        <v>0</v>
      </c>
      <c r="P440" s="19"/>
    </row>
    <row r="441" spans="1:16" s="20" customFormat="1" ht="18.350000000000001" x14ac:dyDescent="0.15">
      <c r="A441" s="21" t="s">
        <v>877</v>
      </c>
      <c r="B441" s="22" t="s">
        <v>878</v>
      </c>
      <c r="C441" s="23">
        <f>+[1]PE!C438</f>
        <v>0</v>
      </c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19"/>
    </row>
    <row r="442" spans="1:16" s="20" customFormat="1" ht="18.350000000000001" x14ac:dyDescent="0.15">
      <c r="A442" s="21" t="s">
        <v>879</v>
      </c>
      <c r="B442" s="22" t="s">
        <v>880</v>
      </c>
      <c r="C442" s="23">
        <f>+[1]PE!C439</f>
        <v>0</v>
      </c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19"/>
    </row>
    <row r="443" spans="1:16" s="20" customFormat="1" ht="9.1999999999999993" x14ac:dyDescent="0.15">
      <c r="A443" s="21" t="s">
        <v>881</v>
      </c>
      <c r="B443" s="22" t="s">
        <v>882</v>
      </c>
      <c r="C443" s="23">
        <f>+[1]PE!C440</f>
        <v>0</v>
      </c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19"/>
    </row>
    <row r="444" spans="1:16" s="20" customFormat="1" ht="9.1999999999999993" x14ac:dyDescent="0.15">
      <c r="A444" s="21" t="s">
        <v>883</v>
      </c>
      <c r="B444" s="22" t="s">
        <v>884</v>
      </c>
      <c r="C444" s="23">
        <f>+[1]PE!C441</f>
        <v>300000</v>
      </c>
      <c r="D444" s="23">
        <f>+C444/12</f>
        <v>25000</v>
      </c>
      <c r="E444" s="23">
        <f>+D444</f>
        <v>25000</v>
      </c>
      <c r="F444" s="23">
        <f t="shared" ref="F444:O444" si="131">+E444</f>
        <v>25000</v>
      </c>
      <c r="G444" s="23">
        <f t="shared" si="131"/>
        <v>25000</v>
      </c>
      <c r="H444" s="23">
        <f t="shared" si="131"/>
        <v>25000</v>
      </c>
      <c r="I444" s="23">
        <f t="shared" si="131"/>
        <v>25000</v>
      </c>
      <c r="J444" s="23">
        <f t="shared" si="131"/>
        <v>25000</v>
      </c>
      <c r="K444" s="23">
        <f t="shared" si="131"/>
        <v>25000</v>
      </c>
      <c r="L444" s="23">
        <f t="shared" si="131"/>
        <v>25000</v>
      </c>
      <c r="M444" s="23">
        <f t="shared" si="131"/>
        <v>25000</v>
      </c>
      <c r="N444" s="23">
        <f t="shared" si="131"/>
        <v>25000</v>
      </c>
      <c r="O444" s="23">
        <f t="shared" si="131"/>
        <v>25000</v>
      </c>
      <c r="P444" s="19"/>
    </row>
    <row r="445" spans="1:16" s="20" customFormat="1" ht="9.1999999999999993" x14ac:dyDescent="0.15">
      <c r="A445" s="21" t="s">
        <v>885</v>
      </c>
      <c r="B445" s="22" t="s">
        <v>886</v>
      </c>
      <c r="C445" s="23">
        <f>+[1]PE!C442</f>
        <v>0</v>
      </c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19"/>
    </row>
    <row r="446" spans="1:16" s="20" customFormat="1" ht="9.1999999999999993" x14ac:dyDescent="0.15">
      <c r="A446" s="21" t="s">
        <v>887</v>
      </c>
      <c r="B446" s="22" t="s">
        <v>888</v>
      </c>
      <c r="C446" s="23">
        <f>+[1]PE!C443</f>
        <v>0</v>
      </c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19"/>
    </row>
    <row r="447" spans="1:16" s="20" customFormat="1" ht="9.1999999999999993" x14ac:dyDescent="0.15">
      <c r="A447" s="21" t="s">
        <v>889</v>
      </c>
      <c r="B447" s="22" t="s">
        <v>890</v>
      </c>
      <c r="C447" s="23">
        <f>+[1]PE!C444</f>
        <v>0</v>
      </c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19"/>
    </row>
    <row r="448" spans="1:16" s="20" customFormat="1" ht="9.1999999999999993" x14ac:dyDescent="0.15">
      <c r="A448" s="21" t="s">
        <v>891</v>
      </c>
      <c r="B448" s="22" t="s">
        <v>892</v>
      </c>
      <c r="C448" s="23">
        <f>+[1]PE!C445</f>
        <v>0</v>
      </c>
      <c r="D448" s="23">
        <f>+C448/12</f>
        <v>0</v>
      </c>
      <c r="E448" s="23">
        <f>+D448</f>
        <v>0</v>
      </c>
      <c r="F448" s="23">
        <f t="shared" ref="F448:O448" si="132">+E448</f>
        <v>0</v>
      </c>
      <c r="G448" s="23">
        <f t="shared" si="132"/>
        <v>0</v>
      </c>
      <c r="H448" s="23">
        <f t="shared" si="132"/>
        <v>0</v>
      </c>
      <c r="I448" s="23">
        <f t="shared" si="132"/>
        <v>0</v>
      </c>
      <c r="J448" s="23">
        <f t="shared" si="132"/>
        <v>0</v>
      </c>
      <c r="K448" s="23">
        <f t="shared" si="132"/>
        <v>0</v>
      </c>
      <c r="L448" s="23">
        <f t="shared" si="132"/>
        <v>0</v>
      </c>
      <c r="M448" s="23">
        <f t="shared" si="132"/>
        <v>0</v>
      </c>
      <c r="N448" s="23">
        <f t="shared" si="132"/>
        <v>0</v>
      </c>
      <c r="O448" s="23">
        <f t="shared" si="132"/>
        <v>0</v>
      </c>
      <c r="P448" s="19"/>
    </row>
    <row r="449" spans="1:16" s="20" customFormat="1" ht="9.1999999999999993" x14ac:dyDescent="0.15">
      <c r="A449" s="21" t="s">
        <v>893</v>
      </c>
      <c r="B449" s="22" t="s">
        <v>894</v>
      </c>
      <c r="C449" s="23">
        <f>+[1]PE!C446</f>
        <v>0</v>
      </c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19"/>
    </row>
    <row r="450" spans="1:16" s="20" customFormat="1" ht="9.1999999999999993" x14ac:dyDescent="0.15">
      <c r="A450" s="21" t="s">
        <v>895</v>
      </c>
      <c r="B450" s="22" t="s">
        <v>896</v>
      </c>
      <c r="C450" s="23">
        <f>+[1]PE!C447</f>
        <v>0</v>
      </c>
      <c r="D450" s="23">
        <f>+C450/12</f>
        <v>0</v>
      </c>
      <c r="E450" s="23">
        <f>+D450</f>
        <v>0</v>
      </c>
      <c r="F450" s="23">
        <f t="shared" ref="F450:O450" si="133">+E450</f>
        <v>0</v>
      </c>
      <c r="G450" s="23">
        <f t="shared" si="133"/>
        <v>0</v>
      </c>
      <c r="H450" s="23">
        <f t="shared" si="133"/>
        <v>0</v>
      </c>
      <c r="I450" s="23">
        <f t="shared" si="133"/>
        <v>0</v>
      </c>
      <c r="J450" s="23">
        <f t="shared" si="133"/>
        <v>0</v>
      </c>
      <c r="K450" s="23">
        <f t="shared" si="133"/>
        <v>0</v>
      </c>
      <c r="L450" s="23">
        <f t="shared" si="133"/>
        <v>0</v>
      </c>
      <c r="M450" s="23">
        <f t="shared" si="133"/>
        <v>0</v>
      </c>
      <c r="N450" s="23">
        <f t="shared" si="133"/>
        <v>0</v>
      </c>
      <c r="O450" s="23">
        <f t="shared" si="133"/>
        <v>0</v>
      </c>
      <c r="P450" s="19"/>
    </row>
    <row r="451" spans="1:16" s="20" customFormat="1" ht="9.1999999999999993" x14ac:dyDescent="0.15">
      <c r="A451" s="16" t="s">
        <v>897</v>
      </c>
      <c r="B451" s="17" t="s">
        <v>898</v>
      </c>
      <c r="C451" s="18">
        <v>0</v>
      </c>
      <c r="D451" s="18">
        <v>0</v>
      </c>
      <c r="E451" s="18">
        <v>0</v>
      </c>
      <c r="F451" s="18">
        <v>0</v>
      </c>
      <c r="G451" s="18">
        <v>0</v>
      </c>
      <c r="H451" s="18">
        <v>0</v>
      </c>
      <c r="I451" s="18">
        <v>0</v>
      </c>
      <c r="J451" s="18">
        <v>0</v>
      </c>
      <c r="K451" s="18">
        <v>0</v>
      </c>
      <c r="L451" s="18">
        <v>0</v>
      </c>
      <c r="M451" s="18">
        <v>0</v>
      </c>
      <c r="N451" s="18">
        <v>0</v>
      </c>
      <c r="O451" s="18">
        <v>0</v>
      </c>
      <c r="P451" s="19"/>
    </row>
    <row r="452" spans="1:16" s="20" customFormat="1" ht="9.1999999999999993" x14ac:dyDescent="0.15">
      <c r="A452" s="21" t="s">
        <v>899</v>
      </c>
      <c r="B452" s="22" t="s">
        <v>900</v>
      </c>
      <c r="C452" s="23">
        <f>+[1]PE!C449</f>
        <v>0</v>
      </c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19"/>
    </row>
    <row r="453" spans="1:16" s="20" customFormat="1" ht="9.1999999999999993" x14ac:dyDescent="0.15">
      <c r="A453" s="21" t="s">
        <v>901</v>
      </c>
      <c r="B453" s="22" t="s">
        <v>902</v>
      </c>
      <c r="C453" s="23">
        <f>+[1]PE!C450</f>
        <v>0</v>
      </c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19"/>
    </row>
    <row r="454" spans="1:16" s="20" customFormat="1" ht="9.1999999999999993" x14ac:dyDescent="0.15">
      <c r="A454" s="21" t="s">
        <v>903</v>
      </c>
      <c r="B454" s="22" t="s">
        <v>904</v>
      </c>
      <c r="C454" s="23">
        <f>+[1]PE!C451</f>
        <v>0</v>
      </c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19"/>
    </row>
    <row r="455" spans="1:16" s="20" customFormat="1" ht="9.1999999999999993" x14ac:dyDescent="0.15">
      <c r="A455" s="21" t="s">
        <v>905</v>
      </c>
      <c r="B455" s="22" t="s">
        <v>906</v>
      </c>
      <c r="C455" s="23">
        <f>+[1]PE!C452</f>
        <v>0</v>
      </c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19"/>
    </row>
    <row r="456" spans="1:16" s="20" customFormat="1" ht="9.1999999999999993" x14ac:dyDescent="0.15">
      <c r="A456" s="21" t="s">
        <v>907</v>
      </c>
      <c r="B456" s="22" t="s">
        <v>908</v>
      </c>
      <c r="C456" s="23">
        <f>+[1]PE!C453</f>
        <v>0</v>
      </c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19"/>
    </row>
    <row r="457" spans="1:16" s="20" customFormat="1" ht="9.1999999999999993" x14ac:dyDescent="0.15">
      <c r="A457" s="21" t="s">
        <v>909</v>
      </c>
      <c r="B457" s="22" t="s">
        <v>910</v>
      </c>
      <c r="C457" s="23">
        <f>+[1]PE!C454</f>
        <v>0</v>
      </c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19"/>
    </row>
    <row r="458" spans="1:16" s="20" customFormat="1" ht="9.1999999999999993" x14ac:dyDescent="0.15">
      <c r="A458" s="21" t="s">
        <v>911</v>
      </c>
      <c r="B458" s="22" t="s">
        <v>912</v>
      </c>
      <c r="C458" s="23">
        <f>+[1]PE!C455</f>
        <v>0</v>
      </c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19"/>
    </row>
    <row r="459" spans="1:16" s="20" customFormat="1" ht="9.1999999999999993" x14ac:dyDescent="0.15">
      <c r="A459" s="21" t="s">
        <v>913</v>
      </c>
      <c r="B459" s="22" t="s">
        <v>914</v>
      </c>
      <c r="C459" s="23">
        <f>+[1]PE!C456</f>
        <v>0</v>
      </c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19"/>
    </row>
    <row r="460" spans="1:16" s="20" customFormat="1" ht="9.1999999999999993" x14ac:dyDescent="0.15">
      <c r="A460" s="21" t="s">
        <v>915</v>
      </c>
      <c r="B460" s="22" t="s">
        <v>916</v>
      </c>
      <c r="C460" s="23">
        <f>+[1]PE!C457</f>
        <v>0</v>
      </c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19"/>
    </row>
    <row r="461" spans="1:16" s="20" customFormat="1" ht="9.1999999999999993" x14ac:dyDescent="0.15">
      <c r="A461" s="21" t="s">
        <v>917</v>
      </c>
      <c r="B461" s="22" t="s">
        <v>918</v>
      </c>
      <c r="C461" s="23">
        <f>+[1]PE!C458</f>
        <v>0</v>
      </c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19"/>
    </row>
    <row r="462" spans="1:16" s="20" customFormat="1" ht="9.1999999999999993" x14ac:dyDescent="0.15">
      <c r="A462" s="21" t="s">
        <v>919</v>
      </c>
      <c r="B462" s="22" t="s">
        <v>920</v>
      </c>
      <c r="C462" s="23">
        <f>+[1]PE!C459</f>
        <v>0</v>
      </c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19"/>
    </row>
    <row r="463" spans="1:16" s="20" customFormat="1" ht="9.1999999999999993" x14ac:dyDescent="0.15">
      <c r="A463" s="21" t="s">
        <v>921</v>
      </c>
      <c r="B463" s="22" t="s">
        <v>922</v>
      </c>
      <c r="C463" s="23">
        <f>+[1]PE!C460</f>
        <v>0</v>
      </c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19"/>
    </row>
    <row r="464" spans="1:16" s="20" customFormat="1" ht="9.1999999999999993" x14ac:dyDescent="0.15">
      <c r="A464" s="21" t="s">
        <v>923</v>
      </c>
      <c r="B464" s="22" t="s">
        <v>924</v>
      </c>
      <c r="C464" s="23">
        <f>+[1]PE!C461</f>
        <v>0</v>
      </c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19"/>
    </row>
    <row r="465" spans="1:16" s="20" customFormat="1" ht="9.1999999999999993" x14ac:dyDescent="0.15">
      <c r="A465" s="21" t="s">
        <v>925</v>
      </c>
      <c r="B465" s="22" t="s">
        <v>926</v>
      </c>
      <c r="C465" s="23">
        <f>+[1]PE!C462</f>
        <v>0</v>
      </c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19"/>
    </row>
    <row r="466" spans="1:16" s="20" customFormat="1" ht="9.1999999999999993" x14ac:dyDescent="0.15">
      <c r="A466" s="21" t="s">
        <v>927</v>
      </c>
      <c r="B466" s="22" t="s">
        <v>928</v>
      </c>
      <c r="C466" s="23">
        <f>+[1]PE!C463</f>
        <v>0</v>
      </c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19"/>
    </row>
    <row r="467" spans="1:16" s="20" customFormat="1" ht="9.1999999999999993" x14ac:dyDescent="0.15">
      <c r="A467" s="21" t="s">
        <v>929</v>
      </c>
      <c r="B467" s="22" t="s">
        <v>930</v>
      </c>
      <c r="C467" s="23">
        <f>+[1]PE!C464</f>
        <v>0</v>
      </c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19"/>
    </row>
    <row r="468" spans="1:16" s="20" customFormat="1" ht="9.1999999999999993" x14ac:dyDescent="0.15">
      <c r="A468" s="21" t="s">
        <v>931</v>
      </c>
      <c r="B468" s="22" t="s">
        <v>932</v>
      </c>
      <c r="C468" s="23">
        <f>+[1]PE!C465</f>
        <v>0</v>
      </c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19"/>
    </row>
    <row r="469" spans="1:16" s="20" customFormat="1" ht="9.1999999999999993" x14ac:dyDescent="0.15">
      <c r="A469" s="21" t="s">
        <v>933</v>
      </c>
      <c r="B469" s="22" t="s">
        <v>934</v>
      </c>
      <c r="C469" s="23">
        <f>+[1]PE!C466</f>
        <v>0</v>
      </c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19"/>
    </row>
    <row r="470" spans="1:16" s="20" customFormat="1" ht="9.1999999999999993" x14ac:dyDescent="0.15">
      <c r="A470" s="16" t="s">
        <v>935</v>
      </c>
      <c r="B470" s="17" t="s">
        <v>936</v>
      </c>
      <c r="C470" s="18">
        <v>0</v>
      </c>
      <c r="D470" s="18">
        <v>0</v>
      </c>
      <c r="E470" s="18">
        <v>0</v>
      </c>
      <c r="F470" s="18">
        <v>0</v>
      </c>
      <c r="G470" s="18">
        <v>0</v>
      </c>
      <c r="H470" s="18">
        <v>0</v>
      </c>
      <c r="I470" s="18">
        <v>0</v>
      </c>
      <c r="J470" s="18">
        <v>0</v>
      </c>
      <c r="K470" s="18">
        <v>0</v>
      </c>
      <c r="L470" s="18">
        <v>0</v>
      </c>
      <c r="M470" s="18">
        <v>0</v>
      </c>
      <c r="N470" s="18">
        <v>0</v>
      </c>
      <c r="O470" s="18">
        <v>0</v>
      </c>
      <c r="P470" s="19"/>
    </row>
    <row r="471" spans="1:16" s="20" customFormat="1" ht="9.1999999999999993" x14ac:dyDescent="0.15">
      <c r="A471" s="21" t="s">
        <v>937</v>
      </c>
      <c r="B471" s="22" t="s">
        <v>938</v>
      </c>
      <c r="C471" s="23">
        <f>+[1]PE!C468</f>
        <v>0</v>
      </c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19"/>
    </row>
    <row r="472" spans="1:16" s="20" customFormat="1" ht="9.1999999999999993" x14ac:dyDescent="0.15">
      <c r="A472" s="21" t="s">
        <v>939</v>
      </c>
      <c r="B472" s="22" t="s">
        <v>940</v>
      </c>
      <c r="C472" s="23">
        <f>+[1]PE!C469</f>
        <v>0</v>
      </c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19"/>
    </row>
    <row r="473" spans="1:16" s="20" customFormat="1" ht="9.1999999999999993" x14ac:dyDescent="0.15">
      <c r="A473" s="21" t="s">
        <v>941</v>
      </c>
      <c r="B473" s="22" t="s">
        <v>942</v>
      </c>
      <c r="C473" s="23">
        <f>+[1]PE!C470</f>
        <v>0</v>
      </c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19"/>
    </row>
    <row r="474" spans="1:16" s="20" customFormat="1" ht="9.1999999999999993" x14ac:dyDescent="0.15">
      <c r="A474" s="21" t="s">
        <v>943</v>
      </c>
      <c r="B474" s="22" t="s">
        <v>944</v>
      </c>
      <c r="C474" s="23">
        <f>+[1]PE!C471</f>
        <v>0</v>
      </c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19"/>
    </row>
    <row r="475" spans="1:16" s="20" customFormat="1" ht="9.1999999999999993" x14ac:dyDescent="0.15">
      <c r="A475" s="21" t="s">
        <v>945</v>
      </c>
      <c r="B475" s="22" t="s">
        <v>946</v>
      </c>
      <c r="C475" s="23">
        <f>+[1]PE!C472</f>
        <v>0</v>
      </c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19"/>
    </row>
    <row r="476" spans="1:16" s="20" customFormat="1" ht="9.1999999999999993" x14ac:dyDescent="0.15">
      <c r="A476" s="21" t="s">
        <v>947</v>
      </c>
      <c r="B476" s="22" t="s">
        <v>948</v>
      </c>
      <c r="C476" s="23">
        <f>+[1]PE!C473</f>
        <v>0</v>
      </c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19"/>
    </row>
    <row r="477" spans="1:16" s="20" customFormat="1" ht="9.1999999999999993" x14ac:dyDescent="0.15">
      <c r="A477" s="21" t="s">
        <v>949</v>
      </c>
      <c r="B477" s="22" t="s">
        <v>950</v>
      </c>
      <c r="C477" s="23">
        <f>+[1]PE!C474</f>
        <v>0</v>
      </c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19"/>
    </row>
    <row r="478" spans="1:16" s="20" customFormat="1" ht="9.1999999999999993" x14ac:dyDescent="0.15">
      <c r="A478" s="21" t="s">
        <v>951</v>
      </c>
      <c r="B478" s="22" t="s">
        <v>952</v>
      </c>
      <c r="C478" s="23">
        <f>+[1]PE!C475</f>
        <v>0</v>
      </c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19"/>
    </row>
    <row r="479" spans="1:16" s="20" customFormat="1" ht="9.1999999999999993" x14ac:dyDescent="0.15">
      <c r="A479" s="16" t="s">
        <v>953</v>
      </c>
      <c r="B479" s="17" t="s">
        <v>954</v>
      </c>
      <c r="C479" s="18">
        <f>+C481</f>
        <v>80000</v>
      </c>
      <c r="D479" s="18">
        <f t="shared" ref="D479:O479" si="134">+D481</f>
        <v>6666.666666666667</v>
      </c>
      <c r="E479" s="18">
        <f t="shared" si="134"/>
        <v>6666.666666666667</v>
      </c>
      <c r="F479" s="18">
        <f t="shared" si="134"/>
        <v>6666.666666666667</v>
      </c>
      <c r="G479" s="18">
        <f t="shared" si="134"/>
        <v>6666.666666666667</v>
      </c>
      <c r="H479" s="18">
        <f t="shared" si="134"/>
        <v>6666.666666666667</v>
      </c>
      <c r="I479" s="18">
        <f t="shared" si="134"/>
        <v>6666.666666666667</v>
      </c>
      <c r="J479" s="18">
        <f t="shared" si="134"/>
        <v>6666.666666666667</v>
      </c>
      <c r="K479" s="18">
        <f t="shared" si="134"/>
        <v>6666.666666666667</v>
      </c>
      <c r="L479" s="18">
        <f t="shared" si="134"/>
        <v>6666.666666666667</v>
      </c>
      <c r="M479" s="18">
        <f t="shared" si="134"/>
        <v>6666.666666666667</v>
      </c>
      <c r="N479" s="18">
        <f t="shared" si="134"/>
        <v>6666.666666666667</v>
      </c>
      <c r="O479" s="18">
        <f t="shared" si="134"/>
        <v>6666.666666666667</v>
      </c>
      <c r="P479" s="19"/>
    </row>
    <row r="480" spans="1:16" s="20" customFormat="1" ht="9.1999999999999993" x14ac:dyDescent="0.15">
      <c r="A480" s="21" t="s">
        <v>955</v>
      </c>
      <c r="B480" s="22" t="s">
        <v>956</v>
      </c>
      <c r="C480" s="23">
        <f>+[1]PE!C477</f>
        <v>0</v>
      </c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19"/>
    </row>
    <row r="481" spans="1:16" s="20" customFormat="1" ht="9.1999999999999993" x14ac:dyDescent="0.15">
      <c r="A481" s="21" t="s">
        <v>957</v>
      </c>
      <c r="B481" s="22" t="s">
        <v>958</v>
      </c>
      <c r="C481" s="23">
        <f>+[1]PE!C478</f>
        <v>80000</v>
      </c>
      <c r="D481" s="23">
        <f>+C481/12</f>
        <v>6666.666666666667</v>
      </c>
      <c r="E481" s="23">
        <f>+D481</f>
        <v>6666.666666666667</v>
      </c>
      <c r="F481" s="23">
        <f t="shared" ref="F481:O481" si="135">+E481</f>
        <v>6666.666666666667</v>
      </c>
      <c r="G481" s="23">
        <f t="shared" si="135"/>
        <v>6666.666666666667</v>
      </c>
      <c r="H481" s="23">
        <f t="shared" si="135"/>
        <v>6666.666666666667</v>
      </c>
      <c r="I481" s="23">
        <f t="shared" si="135"/>
        <v>6666.666666666667</v>
      </c>
      <c r="J481" s="23">
        <f t="shared" si="135"/>
        <v>6666.666666666667</v>
      </c>
      <c r="K481" s="23">
        <f t="shared" si="135"/>
        <v>6666.666666666667</v>
      </c>
      <c r="L481" s="23">
        <f t="shared" si="135"/>
        <v>6666.666666666667</v>
      </c>
      <c r="M481" s="23">
        <f t="shared" si="135"/>
        <v>6666.666666666667</v>
      </c>
      <c r="N481" s="23">
        <f t="shared" si="135"/>
        <v>6666.666666666667</v>
      </c>
      <c r="O481" s="23">
        <f t="shared" si="135"/>
        <v>6666.666666666667</v>
      </c>
      <c r="P481" s="19"/>
    </row>
    <row r="482" spans="1:16" s="20" customFormat="1" ht="9.1999999999999993" x14ac:dyDescent="0.15">
      <c r="A482" s="21" t="s">
        <v>959</v>
      </c>
      <c r="B482" s="22" t="s">
        <v>960</v>
      </c>
      <c r="C482" s="23">
        <f>+[1]PE!C479</f>
        <v>0</v>
      </c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19"/>
    </row>
    <row r="483" spans="1:16" s="20" customFormat="1" ht="9.1999999999999993" x14ac:dyDescent="0.15">
      <c r="A483" s="21" t="s">
        <v>961</v>
      </c>
      <c r="B483" s="22" t="s">
        <v>962</v>
      </c>
      <c r="C483" s="23">
        <f>+[1]PE!C480</f>
        <v>0</v>
      </c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19"/>
    </row>
    <row r="484" spans="1:16" s="20" customFormat="1" ht="9.1999999999999993" x14ac:dyDescent="0.15">
      <c r="A484" s="11" t="s">
        <v>963</v>
      </c>
      <c r="B484" s="12" t="s">
        <v>964</v>
      </c>
      <c r="C484" s="13">
        <f>+C485+C509+C533</f>
        <v>42054059</v>
      </c>
      <c r="D484" s="13">
        <f t="shared" ref="D484:O484" si="136">+D485+D509+D533</f>
        <v>0</v>
      </c>
      <c r="E484" s="13">
        <f t="shared" si="136"/>
        <v>0</v>
      </c>
      <c r="F484" s="13">
        <f t="shared" si="136"/>
        <v>0</v>
      </c>
      <c r="G484" s="13">
        <f t="shared" si="136"/>
        <v>0</v>
      </c>
      <c r="H484" s="13">
        <f t="shared" si="136"/>
        <v>0</v>
      </c>
      <c r="I484" s="13">
        <f t="shared" si="136"/>
        <v>0</v>
      </c>
      <c r="J484" s="13">
        <f t="shared" si="136"/>
        <v>0</v>
      </c>
      <c r="K484" s="13">
        <f t="shared" si="136"/>
        <v>0</v>
      </c>
      <c r="L484" s="13">
        <f t="shared" si="136"/>
        <v>0</v>
      </c>
      <c r="M484" s="13">
        <f t="shared" si="136"/>
        <v>0</v>
      </c>
      <c r="N484" s="13">
        <f t="shared" si="136"/>
        <v>0</v>
      </c>
      <c r="O484" s="13">
        <f t="shared" si="136"/>
        <v>0</v>
      </c>
      <c r="P484" s="19"/>
    </row>
    <row r="485" spans="1:16" s="20" customFormat="1" ht="9.1999999999999993" x14ac:dyDescent="0.15">
      <c r="A485" s="16" t="s">
        <v>965</v>
      </c>
      <c r="B485" s="17" t="s">
        <v>966</v>
      </c>
      <c r="C485" s="18">
        <f>SUM(C486:C508)</f>
        <v>0</v>
      </c>
      <c r="D485" s="18">
        <f t="shared" ref="D485:O485" si="137">SUM(D486:D508)</f>
        <v>0</v>
      </c>
      <c r="E485" s="18">
        <f t="shared" si="137"/>
        <v>0</v>
      </c>
      <c r="F485" s="18">
        <f t="shared" si="137"/>
        <v>0</v>
      </c>
      <c r="G485" s="18">
        <f t="shared" si="137"/>
        <v>0</v>
      </c>
      <c r="H485" s="18">
        <f t="shared" si="137"/>
        <v>0</v>
      </c>
      <c r="I485" s="18">
        <f t="shared" si="137"/>
        <v>0</v>
      </c>
      <c r="J485" s="18">
        <f t="shared" si="137"/>
        <v>0</v>
      </c>
      <c r="K485" s="18">
        <f t="shared" si="137"/>
        <v>0</v>
      </c>
      <c r="L485" s="18">
        <f t="shared" si="137"/>
        <v>0</v>
      </c>
      <c r="M485" s="18">
        <f t="shared" si="137"/>
        <v>0</v>
      </c>
      <c r="N485" s="18">
        <f t="shared" si="137"/>
        <v>0</v>
      </c>
      <c r="O485" s="18">
        <f t="shared" si="137"/>
        <v>0</v>
      </c>
      <c r="P485" s="19"/>
    </row>
    <row r="486" spans="1:16" s="20" customFormat="1" ht="9.1999999999999993" x14ac:dyDescent="0.15">
      <c r="A486" s="21" t="s">
        <v>967</v>
      </c>
      <c r="B486" s="22" t="s">
        <v>968</v>
      </c>
      <c r="C486" s="23">
        <f>+[1]PE!C483</f>
        <v>0</v>
      </c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19"/>
    </row>
    <row r="487" spans="1:16" s="20" customFormat="1" ht="9.1999999999999993" x14ac:dyDescent="0.15">
      <c r="A487" s="21" t="s">
        <v>969</v>
      </c>
      <c r="B487" s="22" t="s">
        <v>970</v>
      </c>
      <c r="C487" s="23">
        <f>+[1]PE!C484</f>
        <v>0</v>
      </c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19"/>
    </row>
    <row r="488" spans="1:16" s="20" customFormat="1" ht="9.1999999999999993" x14ac:dyDescent="0.15">
      <c r="A488" s="21" t="s">
        <v>971</v>
      </c>
      <c r="B488" s="22" t="s">
        <v>972</v>
      </c>
      <c r="C488" s="23">
        <f>+[1]PE!C485</f>
        <v>0</v>
      </c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19"/>
    </row>
    <row r="489" spans="1:16" s="20" customFormat="1" ht="9.1999999999999993" x14ac:dyDescent="0.15">
      <c r="A489" s="21" t="s">
        <v>973</v>
      </c>
      <c r="B489" s="22" t="s">
        <v>974</v>
      </c>
      <c r="C489" s="23">
        <f>+[1]PE!C486</f>
        <v>0</v>
      </c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19"/>
    </row>
    <row r="490" spans="1:16" s="20" customFormat="1" ht="9.1999999999999993" x14ac:dyDescent="0.15">
      <c r="A490" s="21" t="s">
        <v>975</v>
      </c>
      <c r="B490" s="22" t="s">
        <v>976</v>
      </c>
      <c r="C490" s="23">
        <f>+[1]PE!C487</f>
        <v>0</v>
      </c>
      <c r="D490" s="23"/>
      <c r="E490" s="23"/>
      <c r="F490" s="23">
        <f t="shared" ref="F490:F495" si="138">+C490/10</f>
        <v>0</v>
      </c>
      <c r="G490" s="23">
        <f t="shared" ref="G490:O495" si="139">+F490</f>
        <v>0</v>
      </c>
      <c r="H490" s="23">
        <f t="shared" si="139"/>
        <v>0</v>
      </c>
      <c r="I490" s="23">
        <f t="shared" si="139"/>
        <v>0</v>
      </c>
      <c r="J490" s="23">
        <f t="shared" si="139"/>
        <v>0</v>
      </c>
      <c r="K490" s="23">
        <f t="shared" si="139"/>
        <v>0</v>
      </c>
      <c r="L490" s="23">
        <f t="shared" si="139"/>
        <v>0</v>
      </c>
      <c r="M490" s="23">
        <f t="shared" si="139"/>
        <v>0</v>
      </c>
      <c r="N490" s="23">
        <f t="shared" si="139"/>
        <v>0</v>
      </c>
      <c r="O490" s="23">
        <f t="shared" si="139"/>
        <v>0</v>
      </c>
      <c r="P490" s="19"/>
    </row>
    <row r="491" spans="1:16" s="20" customFormat="1" ht="9.1999999999999993" x14ac:dyDescent="0.15">
      <c r="A491" s="21" t="s">
        <v>977</v>
      </c>
      <c r="B491" s="22" t="s">
        <v>978</v>
      </c>
      <c r="C491" s="23">
        <f>+[1]PE!C488</f>
        <v>0</v>
      </c>
      <c r="D491" s="23"/>
      <c r="E491" s="23"/>
      <c r="F491" s="23">
        <f t="shared" si="138"/>
        <v>0</v>
      </c>
      <c r="G491" s="23">
        <f t="shared" si="139"/>
        <v>0</v>
      </c>
      <c r="H491" s="23">
        <f t="shared" si="139"/>
        <v>0</v>
      </c>
      <c r="I491" s="23">
        <f t="shared" si="139"/>
        <v>0</v>
      </c>
      <c r="J491" s="23">
        <f t="shared" si="139"/>
        <v>0</v>
      </c>
      <c r="K491" s="23">
        <f t="shared" si="139"/>
        <v>0</v>
      </c>
      <c r="L491" s="23">
        <f t="shared" si="139"/>
        <v>0</v>
      </c>
      <c r="M491" s="23">
        <f t="shared" si="139"/>
        <v>0</v>
      </c>
      <c r="N491" s="23">
        <f t="shared" si="139"/>
        <v>0</v>
      </c>
      <c r="O491" s="23">
        <f t="shared" si="139"/>
        <v>0</v>
      </c>
      <c r="P491" s="19"/>
    </row>
    <row r="492" spans="1:16" s="20" customFormat="1" ht="9.1999999999999993" x14ac:dyDescent="0.15">
      <c r="A492" s="21" t="s">
        <v>979</v>
      </c>
      <c r="B492" s="22" t="s">
        <v>980</v>
      </c>
      <c r="C492" s="23">
        <f>+[1]PE!C489</f>
        <v>0</v>
      </c>
      <c r="D492" s="23"/>
      <c r="E492" s="23"/>
      <c r="F492" s="23">
        <f t="shared" si="138"/>
        <v>0</v>
      </c>
      <c r="G492" s="23">
        <f t="shared" si="139"/>
        <v>0</v>
      </c>
      <c r="H492" s="23">
        <f t="shared" si="139"/>
        <v>0</v>
      </c>
      <c r="I492" s="23">
        <f t="shared" si="139"/>
        <v>0</v>
      </c>
      <c r="J492" s="23">
        <f t="shared" si="139"/>
        <v>0</v>
      </c>
      <c r="K492" s="23">
        <f t="shared" si="139"/>
        <v>0</v>
      </c>
      <c r="L492" s="23">
        <f t="shared" si="139"/>
        <v>0</v>
      </c>
      <c r="M492" s="23">
        <f t="shared" si="139"/>
        <v>0</v>
      </c>
      <c r="N492" s="23">
        <f t="shared" si="139"/>
        <v>0</v>
      </c>
      <c r="O492" s="23">
        <f t="shared" si="139"/>
        <v>0</v>
      </c>
      <c r="P492" s="19"/>
    </row>
    <row r="493" spans="1:16" s="20" customFormat="1" ht="9.1999999999999993" x14ac:dyDescent="0.15">
      <c r="A493" s="21" t="s">
        <v>981</v>
      </c>
      <c r="B493" s="22" t="s">
        <v>982</v>
      </c>
      <c r="C493" s="23">
        <f>+[1]PE!C490</f>
        <v>0</v>
      </c>
      <c r="D493" s="23"/>
      <c r="E493" s="23"/>
      <c r="F493" s="23">
        <f t="shared" si="138"/>
        <v>0</v>
      </c>
      <c r="G493" s="23">
        <f t="shared" si="139"/>
        <v>0</v>
      </c>
      <c r="H493" s="23">
        <f t="shared" si="139"/>
        <v>0</v>
      </c>
      <c r="I493" s="23">
        <f t="shared" si="139"/>
        <v>0</v>
      </c>
      <c r="J493" s="23">
        <f t="shared" si="139"/>
        <v>0</v>
      </c>
      <c r="K493" s="23">
        <f t="shared" si="139"/>
        <v>0</v>
      </c>
      <c r="L493" s="23">
        <f t="shared" si="139"/>
        <v>0</v>
      </c>
      <c r="M493" s="23">
        <f t="shared" si="139"/>
        <v>0</v>
      </c>
      <c r="N493" s="23">
        <f t="shared" si="139"/>
        <v>0</v>
      </c>
      <c r="O493" s="23">
        <f t="shared" si="139"/>
        <v>0</v>
      </c>
      <c r="P493" s="19"/>
    </row>
    <row r="494" spans="1:16" s="20" customFormat="1" ht="9.1999999999999993" x14ac:dyDescent="0.15">
      <c r="A494" s="21" t="s">
        <v>983</v>
      </c>
      <c r="B494" s="22" t="s">
        <v>984</v>
      </c>
      <c r="C494" s="23">
        <f>+[1]PE!C491</f>
        <v>0</v>
      </c>
      <c r="D494" s="23"/>
      <c r="E494" s="23"/>
      <c r="F494" s="23">
        <f t="shared" si="138"/>
        <v>0</v>
      </c>
      <c r="G494" s="23">
        <f t="shared" si="139"/>
        <v>0</v>
      </c>
      <c r="H494" s="23">
        <f t="shared" si="139"/>
        <v>0</v>
      </c>
      <c r="I494" s="23">
        <f t="shared" si="139"/>
        <v>0</v>
      </c>
      <c r="J494" s="23">
        <f t="shared" si="139"/>
        <v>0</v>
      </c>
      <c r="K494" s="23">
        <f t="shared" si="139"/>
        <v>0</v>
      </c>
      <c r="L494" s="23">
        <f t="shared" si="139"/>
        <v>0</v>
      </c>
      <c r="M494" s="23">
        <f t="shared" si="139"/>
        <v>0</v>
      </c>
      <c r="N494" s="23">
        <f t="shared" si="139"/>
        <v>0</v>
      </c>
      <c r="O494" s="23">
        <f t="shared" si="139"/>
        <v>0</v>
      </c>
      <c r="P494" s="19"/>
    </row>
    <row r="495" spans="1:16" s="20" customFormat="1" ht="9.1999999999999993" x14ac:dyDescent="0.15">
      <c r="A495" s="21" t="s">
        <v>985</v>
      </c>
      <c r="B495" s="22" t="s">
        <v>986</v>
      </c>
      <c r="C495" s="23">
        <f>+[1]PE!C492</f>
        <v>0</v>
      </c>
      <c r="D495" s="23"/>
      <c r="E495" s="23"/>
      <c r="F495" s="23">
        <f t="shared" si="138"/>
        <v>0</v>
      </c>
      <c r="G495" s="23">
        <f t="shared" si="139"/>
        <v>0</v>
      </c>
      <c r="H495" s="23">
        <f t="shared" si="139"/>
        <v>0</v>
      </c>
      <c r="I495" s="23">
        <f t="shared" si="139"/>
        <v>0</v>
      </c>
      <c r="J495" s="23">
        <f t="shared" si="139"/>
        <v>0</v>
      </c>
      <c r="K495" s="23">
        <f t="shared" si="139"/>
        <v>0</v>
      </c>
      <c r="L495" s="23">
        <f t="shared" si="139"/>
        <v>0</v>
      </c>
      <c r="M495" s="23">
        <f t="shared" si="139"/>
        <v>0</v>
      </c>
      <c r="N495" s="23">
        <f t="shared" si="139"/>
        <v>0</v>
      </c>
      <c r="O495" s="23">
        <f t="shared" si="139"/>
        <v>0</v>
      </c>
      <c r="P495" s="19"/>
    </row>
    <row r="496" spans="1:16" s="20" customFormat="1" ht="9.1999999999999993" x14ac:dyDescent="0.15">
      <c r="A496" s="21" t="s">
        <v>987</v>
      </c>
      <c r="B496" s="22" t="s">
        <v>988</v>
      </c>
      <c r="C496" s="23">
        <f>+[1]PE!C493</f>
        <v>0</v>
      </c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19"/>
    </row>
    <row r="497" spans="1:16" s="20" customFormat="1" ht="18.350000000000001" x14ac:dyDescent="0.15">
      <c r="A497" s="21" t="s">
        <v>989</v>
      </c>
      <c r="B497" s="22" t="s">
        <v>990</v>
      </c>
      <c r="C497" s="23">
        <f>+[1]PE!C494</f>
        <v>0</v>
      </c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19"/>
    </row>
    <row r="498" spans="1:16" s="20" customFormat="1" ht="18.350000000000001" x14ac:dyDescent="0.15">
      <c r="A498" s="21" t="s">
        <v>991</v>
      </c>
      <c r="B498" s="22" t="s">
        <v>992</v>
      </c>
      <c r="C498" s="23">
        <f>+[1]PE!C495</f>
        <v>0</v>
      </c>
      <c r="D498" s="23"/>
      <c r="E498" s="23"/>
      <c r="F498" s="23">
        <f>+C498/10</f>
        <v>0</v>
      </c>
      <c r="G498" s="23">
        <f t="shared" ref="G498:O498" si="140">+F498</f>
        <v>0</v>
      </c>
      <c r="H498" s="23">
        <f t="shared" si="140"/>
        <v>0</v>
      </c>
      <c r="I498" s="23">
        <f t="shared" si="140"/>
        <v>0</v>
      </c>
      <c r="J498" s="23">
        <f t="shared" si="140"/>
        <v>0</v>
      </c>
      <c r="K498" s="23">
        <f t="shared" si="140"/>
        <v>0</v>
      </c>
      <c r="L498" s="23">
        <f t="shared" si="140"/>
        <v>0</v>
      </c>
      <c r="M498" s="23">
        <f t="shared" si="140"/>
        <v>0</v>
      </c>
      <c r="N498" s="23">
        <f t="shared" si="140"/>
        <v>0</v>
      </c>
      <c r="O498" s="23">
        <f t="shared" si="140"/>
        <v>0</v>
      </c>
      <c r="P498" s="19"/>
    </row>
    <row r="499" spans="1:16" s="20" customFormat="1" ht="9.1999999999999993" x14ac:dyDescent="0.15">
      <c r="A499" s="21" t="s">
        <v>993</v>
      </c>
      <c r="B499" s="22" t="s">
        <v>994</v>
      </c>
      <c r="C499" s="23">
        <f>+[1]PE!C496</f>
        <v>0</v>
      </c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19"/>
    </row>
    <row r="500" spans="1:16" s="20" customFormat="1" ht="9.1999999999999993" x14ac:dyDescent="0.15">
      <c r="A500" s="21" t="s">
        <v>995</v>
      </c>
      <c r="B500" s="22" t="s">
        <v>996</v>
      </c>
      <c r="C500" s="23"/>
      <c r="D500" s="23"/>
      <c r="E500" s="23"/>
      <c r="F500" s="23">
        <f>+C500/10</f>
        <v>0</v>
      </c>
      <c r="G500" s="23">
        <f t="shared" ref="G500:O500" si="141">+F500</f>
        <v>0</v>
      </c>
      <c r="H500" s="23">
        <f t="shared" si="141"/>
        <v>0</v>
      </c>
      <c r="I500" s="23">
        <f t="shared" si="141"/>
        <v>0</v>
      </c>
      <c r="J500" s="23">
        <f t="shared" si="141"/>
        <v>0</v>
      </c>
      <c r="K500" s="23">
        <f t="shared" si="141"/>
        <v>0</v>
      </c>
      <c r="L500" s="23">
        <f t="shared" si="141"/>
        <v>0</v>
      </c>
      <c r="M500" s="23">
        <f t="shared" si="141"/>
        <v>0</v>
      </c>
      <c r="N500" s="23">
        <f t="shared" si="141"/>
        <v>0</v>
      </c>
      <c r="O500" s="23">
        <f t="shared" si="141"/>
        <v>0</v>
      </c>
      <c r="P500" s="19"/>
    </row>
    <row r="501" spans="1:16" s="20" customFormat="1" ht="9.1999999999999993" x14ac:dyDescent="0.15">
      <c r="A501" s="21" t="s">
        <v>997</v>
      </c>
      <c r="B501" s="22" t="s">
        <v>998</v>
      </c>
      <c r="C501" s="23">
        <f>+[1]PE!C498</f>
        <v>0</v>
      </c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19"/>
    </row>
    <row r="502" spans="1:16" s="20" customFormat="1" ht="9.1999999999999993" x14ac:dyDescent="0.15">
      <c r="A502" s="21" t="s">
        <v>999</v>
      </c>
      <c r="B502" s="22" t="s">
        <v>1000</v>
      </c>
      <c r="C502" s="23">
        <f>+[1]PE!C499</f>
        <v>0</v>
      </c>
      <c r="D502" s="23"/>
      <c r="E502" s="23"/>
      <c r="F502" s="23">
        <f>+C502/10</f>
        <v>0</v>
      </c>
      <c r="G502" s="23">
        <f t="shared" ref="G502:O502" si="142">+F502</f>
        <v>0</v>
      </c>
      <c r="H502" s="23">
        <f t="shared" si="142"/>
        <v>0</v>
      </c>
      <c r="I502" s="23">
        <f t="shared" si="142"/>
        <v>0</v>
      </c>
      <c r="J502" s="23">
        <f t="shared" si="142"/>
        <v>0</v>
      </c>
      <c r="K502" s="23">
        <f t="shared" si="142"/>
        <v>0</v>
      </c>
      <c r="L502" s="23">
        <f t="shared" si="142"/>
        <v>0</v>
      </c>
      <c r="M502" s="23">
        <f t="shared" si="142"/>
        <v>0</v>
      </c>
      <c r="N502" s="23">
        <f t="shared" si="142"/>
        <v>0</v>
      </c>
      <c r="O502" s="23">
        <f t="shared" si="142"/>
        <v>0</v>
      </c>
      <c r="P502" s="19"/>
    </row>
    <row r="503" spans="1:16" s="20" customFormat="1" ht="9.1999999999999993" x14ac:dyDescent="0.15">
      <c r="A503" s="21" t="s">
        <v>1001</v>
      </c>
      <c r="B503" s="22" t="s">
        <v>1002</v>
      </c>
      <c r="C503" s="23">
        <f>+[1]PE!C500</f>
        <v>0</v>
      </c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19"/>
    </row>
    <row r="504" spans="1:16" s="20" customFormat="1" ht="9.1999999999999993" x14ac:dyDescent="0.15">
      <c r="A504" s="21" t="s">
        <v>1003</v>
      </c>
      <c r="B504" s="22" t="s">
        <v>1004</v>
      </c>
      <c r="C504" s="23">
        <f>+[1]PE!C501</f>
        <v>0</v>
      </c>
      <c r="D504" s="23"/>
      <c r="E504" s="23"/>
      <c r="F504" s="23">
        <f>+C504/10</f>
        <v>0</v>
      </c>
      <c r="G504" s="23">
        <f t="shared" ref="G504:O504" si="143">+F504</f>
        <v>0</v>
      </c>
      <c r="H504" s="23">
        <f t="shared" si="143"/>
        <v>0</v>
      </c>
      <c r="I504" s="23">
        <f t="shared" si="143"/>
        <v>0</v>
      </c>
      <c r="J504" s="23">
        <f t="shared" si="143"/>
        <v>0</v>
      </c>
      <c r="K504" s="23">
        <f t="shared" si="143"/>
        <v>0</v>
      </c>
      <c r="L504" s="23">
        <f t="shared" si="143"/>
        <v>0</v>
      </c>
      <c r="M504" s="23">
        <f t="shared" si="143"/>
        <v>0</v>
      </c>
      <c r="N504" s="23">
        <f t="shared" si="143"/>
        <v>0</v>
      </c>
      <c r="O504" s="23">
        <f t="shared" si="143"/>
        <v>0</v>
      </c>
      <c r="P504" s="19"/>
    </row>
    <row r="505" spans="1:16" s="20" customFormat="1" ht="9.1999999999999993" x14ac:dyDescent="0.15">
      <c r="A505" s="21" t="s">
        <v>1005</v>
      </c>
      <c r="B505" s="22" t="s">
        <v>1006</v>
      </c>
      <c r="C505" s="23">
        <f>+[1]PE!C502</f>
        <v>0</v>
      </c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19"/>
    </row>
    <row r="506" spans="1:16" s="20" customFormat="1" ht="9.1999999999999993" x14ac:dyDescent="0.15">
      <c r="A506" s="21" t="s">
        <v>1007</v>
      </c>
      <c r="B506" s="22" t="s">
        <v>1008</v>
      </c>
      <c r="C506" s="23">
        <f>+[1]PE!C503</f>
        <v>0</v>
      </c>
      <c r="D506" s="23"/>
      <c r="E506" s="23"/>
      <c r="F506" s="23">
        <f>+C506/10</f>
        <v>0</v>
      </c>
      <c r="G506" s="23">
        <f t="shared" ref="G506:O506" si="144">+F506</f>
        <v>0</v>
      </c>
      <c r="H506" s="23">
        <f t="shared" si="144"/>
        <v>0</v>
      </c>
      <c r="I506" s="23">
        <f t="shared" si="144"/>
        <v>0</v>
      </c>
      <c r="J506" s="23">
        <f t="shared" si="144"/>
        <v>0</v>
      </c>
      <c r="K506" s="23">
        <f t="shared" si="144"/>
        <v>0</v>
      </c>
      <c r="L506" s="23">
        <f t="shared" si="144"/>
        <v>0</v>
      </c>
      <c r="M506" s="23">
        <f t="shared" si="144"/>
        <v>0</v>
      </c>
      <c r="N506" s="23">
        <f t="shared" si="144"/>
        <v>0</v>
      </c>
      <c r="O506" s="23">
        <f t="shared" si="144"/>
        <v>0</v>
      </c>
      <c r="P506" s="19"/>
    </row>
    <row r="507" spans="1:16" s="20" customFormat="1" ht="9.1999999999999993" x14ac:dyDescent="0.15">
      <c r="A507" s="21" t="s">
        <v>1009</v>
      </c>
      <c r="B507" s="22" t="s">
        <v>1010</v>
      </c>
      <c r="C507" s="23">
        <f>+[1]PE!C504</f>
        <v>0</v>
      </c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19"/>
    </row>
    <row r="508" spans="1:16" s="20" customFormat="1" ht="18.350000000000001" x14ac:dyDescent="0.15">
      <c r="A508" s="21" t="s">
        <v>1011</v>
      </c>
      <c r="B508" s="22" t="s">
        <v>1012</v>
      </c>
      <c r="C508" s="23">
        <f>+[1]PE!C505</f>
        <v>0</v>
      </c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19"/>
    </row>
    <row r="509" spans="1:16" s="20" customFormat="1" ht="9.1999999999999993" x14ac:dyDescent="0.15">
      <c r="A509" s="16" t="s">
        <v>1013</v>
      </c>
      <c r="B509" s="17" t="s">
        <v>1014</v>
      </c>
      <c r="C509" s="18">
        <f>SUM(C510:C532)</f>
        <v>42054059</v>
      </c>
      <c r="D509" s="18">
        <f t="shared" ref="D509:O509" si="145">SUM(D510:D532)</f>
        <v>0</v>
      </c>
      <c r="E509" s="18">
        <f t="shared" si="145"/>
        <v>0</v>
      </c>
      <c r="F509" s="18">
        <f t="shared" si="145"/>
        <v>0</v>
      </c>
      <c r="G509" s="18">
        <f t="shared" si="145"/>
        <v>0</v>
      </c>
      <c r="H509" s="18">
        <f t="shared" si="145"/>
        <v>0</v>
      </c>
      <c r="I509" s="18">
        <f t="shared" si="145"/>
        <v>0</v>
      </c>
      <c r="J509" s="18">
        <f t="shared" si="145"/>
        <v>0</v>
      </c>
      <c r="K509" s="18">
        <f t="shared" si="145"/>
        <v>0</v>
      </c>
      <c r="L509" s="18">
        <f t="shared" si="145"/>
        <v>0</v>
      </c>
      <c r="M509" s="18">
        <f t="shared" si="145"/>
        <v>0</v>
      </c>
      <c r="N509" s="18">
        <f t="shared" si="145"/>
        <v>0</v>
      </c>
      <c r="O509" s="18">
        <f t="shared" si="145"/>
        <v>0</v>
      </c>
      <c r="P509" s="19"/>
    </row>
    <row r="510" spans="1:16" s="20" customFormat="1" ht="9.1999999999999993" x14ac:dyDescent="0.15">
      <c r="A510" s="21" t="s">
        <v>1015</v>
      </c>
      <c r="B510" s="22" t="s">
        <v>968</v>
      </c>
      <c r="C510" s="23">
        <f>+[1]PE!C507</f>
        <v>0</v>
      </c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19"/>
    </row>
    <row r="511" spans="1:16" s="20" customFormat="1" ht="9.1999999999999993" x14ac:dyDescent="0.15">
      <c r="A511" s="21" t="s">
        <v>1016</v>
      </c>
      <c r="B511" s="22" t="s">
        <v>970</v>
      </c>
      <c r="C511" s="23">
        <f>+[1]PE!C508</f>
        <v>0</v>
      </c>
      <c r="D511" s="23"/>
      <c r="E511" s="23"/>
      <c r="F511" s="23">
        <f>+C511/10</f>
        <v>0</v>
      </c>
      <c r="G511" s="23">
        <f t="shared" ref="G511:O511" si="146">+F511</f>
        <v>0</v>
      </c>
      <c r="H511" s="23">
        <f t="shared" si="146"/>
        <v>0</v>
      </c>
      <c r="I511" s="23">
        <f t="shared" si="146"/>
        <v>0</v>
      </c>
      <c r="J511" s="23">
        <f t="shared" si="146"/>
        <v>0</v>
      </c>
      <c r="K511" s="23">
        <f t="shared" si="146"/>
        <v>0</v>
      </c>
      <c r="L511" s="23">
        <f t="shared" si="146"/>
        <v>0</v>
      </c>
      <c r="M511" s="23">
        <f t="shared" si="146"/>
        <v>0</v>
      </c>
      <c r="N511" s="23">
        <f t="shared" si="146"/>
        <v>0</v>
      </c>
      <c r="O511" s="23">
        <f t="shared" si="146"/>
        <v>0</v>
      </c>
      <c r="P511" s="19"/>
    </row>
    <row r="512" spans="1:16" s="20" customFormat="1" ht="9.1999999999999993" x14ac:dyDescent="0.15">
      <c r="A512" s="21" t="s">
        <v>1017</v>
      </c>
      <c r="B512" s="22" t="s">
        <v>972</v>
      </c>
      <c r="C512" s="23">
        <f>+[1]PE!C509</f>
        <v>0</v>
      </c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19"/>
    </row>
    <row r="513" spans="1:16" s="20" customFormat="1" ht="9.1999999999999993" x14ac:dyDescent="0.15">
      <c r="A513" s="21" t="s">
        <v>1018</v>
      </c>
      <c r="B513" s="22" t="s">
        <v>974</v>
      </c>
      <c r="C513" s="23">
        <f>+[1]PE!C510</f>
        <v>0</v>
      </c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19"/>
    </row>
    <row r="514" spans="1:16" s="20" customFormat="1" ht="9.1999999999999993" x14ac:dyDescent="0.15">
      <c r="A514" s="21" t="s">
        <v>1019</v>
      </c>
      <c r="B514" s="22" t="s">
        <v>976</v>
      </c>
      <c r="C514" s="23">
        <f>+[1]PE!C511</f>
        <v>0</v>
      </c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19"/>
    </row>
    <row r="515" spans="1:16" s="20" customFormat="1" ht="9.1999999999999993" x14ac:dyDescent="0.15">
      <c r="A515" s="21" t="s">
        <v>1020</v>
      </c>
      <c r="B515" s="22" t="s">
        <v>978</v>
      </c>
      <c r="C515" s="23">
        <f>+[1]PE!C512</f>
        <v>0</v>
      </c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19"/>
    </row>
    <row r="516" spans="1:16" s="20" customFormat="1" ht="9.1999999999999993" x14ac:dyDescent="0.15">
      <c r="A516" s="21" t="s">
        <v>1021</v>
      </c>
      <c r="B516" s="22" t="s">
        <v>980</v>
      </c>
      <c r="C516" s="23">
        <f>+[1]PE!C513</f>
        <v>0</v>
      </c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19"/>
    </row>
    <row r="517" spans="1:16" s="20" customFormat="1" ht="9.1999999999999993" x14ac:dyDescent="0.15">
      <c r="A517" s="21" t="s">
        <v>1022</v>
      </c>
      <c r="B517" s="22" t="s">
        <v>982</v>
      </c>
      <c r="C517" s="23">
        <f>+[1]PE!C514</f>
        <v>0</v>
      </c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19"/>
    </row>
    <row r="518" spans="1:16" s="20" customFormat="1" ht="9.1999999999999993" x14ac:dyDescent="0.15">
      <c r="A518" s="21" t="s">
        <v>1023</v>
      </c>
      <c r="B518" s="22" t="s">
        <v>984</v>
      </c>
      <c r="C518" s="23">
        <f>+[1]PE!C515</f>
        <v>0</v>
      </c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19"/>
    </row>
    <row r="519" spans="1:16" s="20" customFormat="1" ht="9.1999999999999993" x14ac:dyDescent="0.15">
      <c r="A519" s="21" t="s">
        <v>1024</v>
      </c>
      <c r="B519" s="22" t="s">
        <v>986</v>
      </c>
      <c r="C519" s="23">
        <f>+[1]PE!C516</f>
        <v>0</v>
      </c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19"/>
    </row>
    <row r="520" spans="1:16" s="20" customFormat="1" ht="9.1999999999999993" x14ac:dyDescent="0.15">
      <c r="A520" s="21" t="s">
        <v>1025</v>
      </c>
      <c r="B520" s="22" t="s">
        <v>988</v>
      </c>
      <c r="C520" s="23">
        <f>+[1]PE!C517</f>
        <v>0</v>
      </c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19"/>
    </row>
    <row r="521" spans="1:16" s="20" customFormat="1" ht="18.350000000000001" x14ac:dyDescent="0.15">
      <c r="A521" s="21" t="s">
        <v>1026</v>
      </c>
      <c r="B521" s="22" t="s">
        <v>990</v>
      </c>
      <c r="C521" s="23">
        <f>+[1]PE!C518</f>
        <v>0</v>
      </c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19"/>
    </row>
    <row r="522" spans="1:16" s="20" customFormat="1" ht="18.350000000000001" x14ac:dyDescent="0.15">
      <c r="A522" s="21" t="s">
        <v>1027</v>
      </c>
      <c r="B522" s="22" t="s">
        <v>992</v>
      </c>
      <c r="C522" s="23">
        <f>+[1]PE!C519</f>
        <v>0</v>
      </c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19"/>
    </row>
    <row r="523" spans="1:16" s="20" customFormat="1" ht="9.1999999999999993" x14ac:dyDescent="0.15">
      <c r="A523" s="21" t="s">
        <v>1028</v>
      </c>
      <c r="B523" s="22" t="s">
        <v>994</v>
      </c>
      <c r="C523" s="23">
        <f>+[1]PE!C520</f>
        <v>0</v>
      </c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19"/>
    </row>
    <row r="524" spans="1:16" s="20" customFormat="1" ht="9.1999999999999993" x14ac:dyDescent="0.15">
      <c r="A524" s="21" t="s">
        <v>1029</v>
      </c>
      <c r="B524" s="22" t="s">
        <v>996</v>
      </c>
      <c r="C524" s="23">
        <f>+[1]PE!C497</f>
        <v>42054059</v>
      </c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19"/>
    </row>
    <row r="525" spans="1:16" s="20" customFormat="1" ht="9.1999999999999993" x14ac:dyDescent="0.15">
      <c r="A525" s="21" t="s">
        <v>1030</v>
      </c>
      <c r="B525" s="22" t="s">
        <v>998</v>
      </c>
      <c r="C525" s="23">
        <f>+[1]PE!C522</f>
        <v>0</v>
      </c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19"/>
    </row>
    <row r="526" spans="1:16" s="20" customFormat="1" ht="9.1999999999999993" x14ac:dyDescent="0.15">
      <c r="A526" s="21" t="s">
        <v>1031</v>
      </c>
      <c r="B526" s="22" t="s">
        <v>1000</v>
      </c>
      <c r="C526" s="23">
        <f>+[1]PE!C523</f>
        <v>0</v>
      </c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19"/>
    </row>
    <row r="527" spans="1:16" s="20" customFormat="1" ht="9.1999999999999993" x14ac:dyDescent="0.15">
      <c r="A527" s="21" t="s">
        <v>1032</v>
      </c>
      <c r="B527" s="22" t="s">
        <v>1002</v>
      </c>
      <c r="C527" s="23">
        <f>+[1]PE!C524</f>
        <v>0</v>
      </c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19"/>
    </row>
    <row r="528" spans="1:16" s="20" customFormat="1" ht="9.1999999999999993" x14ac:dyDescent="0.15">
      <c r="A528" s="21" t="s">
        <v>1033</v>
      </c>
      <c r="B528" s="22" t="s">
        <v>1004</v>
      </c>
      <c r="C528" s="23">
        <f>+[1]PE!C525</f>
        <v>0</v>
      </c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19"/>
    </row>
    <row r="529" spans="1:16" s="20" customFormat="1" ht="9.1999999999999993" x14ac:dyDescent="0.15">
      <c r="A529" s="21" t="s">
        <v>1034</v>
      </c>
      <c r="B529" s="22" t="s">
        <v>1006</v>
      </c>
      <c r="C529" s="23">
        <f>+[1]PE!C526</f>
        <v>0</v>
      </c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19"/>
    </row>
    <row r="530" spans="1:16" s="20" customFormat="1" ht="9.1999999999999993" x14ac:dyDescent="0.15">
      <c r="A530" s="21" t="s">
        <v>1035</v>
      </c>
      <c r="B530" s="22" t="s">
        <v>1008</v>
      </c>
      <c r="C530" s="23">
        <f>+[1]PE!C527</f>
        <v>0</v>
      </c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19"/>
    </row>
    <row r="531" spans="1:16" s="20" customFormat="1" ht="9.1999999999999993" x14ac:dyDescent="0.15">
      <c r="A531" s="21" t="s">
        <v>1036</v>
      </c>
      <c r="B531" s="22" t="s">
        <v>1010</v>
      </c>
      <c r="C531" s="23">
        <f>+[1]PE!C528</f>
        <v>0</v>
      </c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19"/>
    </row>
    <row r="532" spans="1:16" s="20" customFormat="1" ht="18.350000000000001" x14ac:dyDescent="0.15">
      <c r="A532" s="21" t="s">
        <v>1037</v>
      </c>
      <c r="B532" s="22" t="s">
        <v>1012</v>
      </c>
      <c r="C532" s="23">
        <f>+[1]PE!C529</f>
        <v>0</v>
      </c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19"/>
    </row>
    <row r="533" spans="1:16" s="20" customFormat="1" ht="9.1999999999999993" x14ac:dyDescent="0.15">
      <c r="A533" s="16" t="s">
        <v>1038</v>
      </c>
      <c r="B533" s="17" t="s">
        <v>1039</v>
      </c>
      <c r="C533" s="18">
        <f>SUM(C534:C544)</f>
        <v>0</v>
      </c>
      <c r="D533" s="18">
        <f t="shared" ref="D533:O533" si="147">SUM(D534:D544)</f>
        <v>0</v>
      </c>
      <c r="E533" s="18">
        <f t="shared" si="147"/>
        <v>0</v>
      </c>
      <c r="F533" s="18">
        <f t="shared" si="147"/>
        <v>0</v>
      </c>
      <c r="G533" s="18">
        <f t="shared" si="147"/>
        <v>0</v>
      </c>
      <c r="H533" s="18">
        <f t="shared" si="147"/>
        <v>0</v>
      </c>
      <c r="I533" s="18">
        <f t="shared" si="147"/>
        <v>0</v>
      </c>
      <c r="J533" s="18">
        <f t="shared" si="147"/>
        <v>0</v>
      </c>
      <c r="K533" s="18">
        <f t="shared" si="147"/>
        <v>0</v>
      </c>
      <c r="L533" s="18">
        <f t="shared" si="147"/>
        <v>0</v>
      </c>
      <c r="M533" s="18">
        <f t="shared" si="147"/>
        <v>0</v>
      </c>
      <c r="N533" s="18">
        <f t="shared" si="147"/>
        <v>0</v>
      </c>
      <c r="O533" s="18">
        <f t="shared" si="147"/>
        <v>0</v>
      </c>
      <c r="P533" s="19"/>
    </row>
    <row r="534" spans="1:16" s="20" customFormat="1" ht="18.350000000000001" x14ac:dyDescent="0.15">
      <c r="A534" s="21" t="s">
        <v>1040</v>
      </c>
      <c r="B534" s="22" t="s">
        <v>1041</v>
      </c>
      <c r="C534" s="23">
        <f>+[1]PE!C531</f>
        <v>0</v>
      </c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19"/>
    </row>
    <row r="535" spans="1:16" s="20" customFormat="1" ht="18.350000000000001" x14ac:dyDescent="0.15">
      <c r="A535" s="21" t="s">
        <v>1042</v>
      </c>
      <c r="B535" s="22" t="s">
        <v>1043</v>
      </c>
      <c r="C535" s="23">
        <f>+[1]PE!C532</f>
        <v>0</v>
      </c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19"/>
    </row>
    <row r="536" spans="1:16" s="20" customFormat="1" ht="18.350000000000001" x14ac:dyDescent="0.15">
      <c r="A536" s="21" t="s">
        <v>1044</v>
      </c>
      <c r="B536" s="22" t="s">
        <v>1045</v>
      </c>
      <c r="C536" s="23">
        <f>+[1]PE!C533</f>
        <v>0</v>
      </c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19"/>
    </row>
    <row r="537" spans="1:16" s="20" customFormat="1" ht="18.350000000000001" x14ac:dyDescent="0.15">
      <c r="A537" s="21" t="s">
        <v>1046</v>
      </c>
      <c r="B537" s="22" t="s">
        <v>1047</v>
      </c>
      <c r="C537" s="23">
        <f>+[1]PE!C534</f>
        <v>0</v>
      </c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19"/>
    </row>
    <row r="538" spans="1:16" s="20" customFormat="1" ht="9.1999999999999993" x14ac:dyDescent="0.15">
      <c r="A538" s="21" t="s">
        <v>1048</v>
      </c>
      <c r="B538" s="22" t="s">
        <v>1049</v>
      </c>
      <c r="C538" s="23">
        <f>+[1]PE!C535</f>
        <v>0</v>
      </c>
      <c r="D538" s="23"/>
      <c r="E538" s="23"/>
      <c r="F538" s="23">
        <f>+C538/10</f>
        <v>0</v>
      </c>
      <c r="G538" s="23">
        <f t="shared" ref="G538:O540" si="148">+F538</f>
        <v>0</v>
      </c>
      <c r="H538" s="23">
        <f t="shared" si="148"/>
        <v>0</v>
      </c>
      <c r="I538" s="23">
        <f t="shared" si="148"/>
        <v>0</v>
      </c>
      <c r="J538" s="23">
        <f t="shared" si="148"/>
        <v>0</v>
      </c>
      <c r="K538" s="23">
        <f t="shared" si="148"/>
        <v>0</v>
      </c>
      <c r="L538" s="23">
        <f t="shared" si="148"/>
        <v>0</v>
      </c>
      <c r="M538" s="23">
        <f t="shared" si="148"/>
        <v>0</v>
      </c>
      <c r="N538" s="23">
        <f t="shared" si="148"/>
        <v>0</v>
      </c>
      <c r="O538" s="23">
        <f t="shared" si="148"/>
        <v>0</v>
      </c>
      <c r="P538" s="19"/>
    </row>
    <row r="539" spans="1:16" s="20" customFormat="1" ht="9.1999999999999993" x14ac:dyDescent="0.15">
      <c r="A539" s="21" t="s">
        <v>1050</v>
      </c>
      <c r="B539" s="22" t="s">
        <v>1051</v>
      </c>
      <c r="C539" s="23">
        <f>+[1]PE!C536</f>
        <v>0</v>
      </c>
      <c r="D539" s="23"/>
      <c r="E539" s="23"/>
      <c r="F539" s="23">
        <f>+C539/10</f>
        <v>0</v>
      </c>
      <c r="G539" s="23">
        <f t="shared" si="148"/>
        <v>0</v>
      </c>
      <c r="H539" s="23">
        <f t="shared" si="148"/>
        <v>0</v>
      </c>
      <c r="I539" s="23">
        <f t="shared" si="148"/>
        <v>0</v>
      </c>
      <c r="J539" s="23">
        <f t="shared" si="148"/>
        <v>0</v>
      </c>
      <c r="K539" s="23">
        <f t="shared" si="148"/>
        <v>0</v>
      </c>
      <c r="L539" s="23">
        <f t="shared" si="148"/>
        <v>0</v>
      </c>
      <c r="M539" s="23">
        <f t="shared" si="148"/>
        <v>0</v>
      </c>
      <c r="N539" s="23">
        <f t="shared" si="148"/>
        <v>0</v>
      </c>
      <c r="O539" s="23">
        <f t="shared" si="148"/>
        <v>0</v>
      </c>
      <c r="P539" s="19"/>
    </row>
    <row r="540" spans="1:16" s="20" customFormat="1" ht="9.1999999999999993" x14ac:dyDescent="0.15">
      <c r="A540" s="21" t="s">
        <v>1052</v>
      </c>
      <c r="B540" s="22" t="s">
        <v>1053</v>
      </c>
      <c r="C540" s="23">
        <f>+[1]PE!C537</f>
        <v>0</v>
      </c>
      <c r="D540" s="23"/>
      <c r="E540" s="23"/>
      <c r="F540" s="23">
        <f>+C540/10</f>
        <v>0</v>
      </c>
      <c r="G540" s="23">
        <f t="shared" si="148"/>
        <v>0</v>
      </c>
      <c r="H540" s="23">
        <f t="shared" si="148"/>
        <v>0</v>
      </c>
      <c r="I540" s="23">
        <f t="shared" si="148"/>
        <v>0</v>
      </c>
      <c r="J540" s="23">
        <f t="shared" si="148"/>
        <v>0</v>
      </c>
      <c r="K540" s="23">
        <f t="shared" si="148"/>
        <v>0</v>
      </c>
      <c r="L540" s="23">
        <f t="shared" si="148"/>
        <v>0</v>
      </c>
      <c r="M540" s="23">
        <f t="shared" si="148"/>
        <v>0</v>
      </c>
      <c r="N540" s="23">
        <f t="shared" si="148"/>
        <v>0</v>
      </c>
      <c r="O540" s="23">
        <f t="shared" si="148"/>
        <v>0</v>
      </c>
      <c r="P540" s="19"/>
    </row>
    <row r="541" spans="1:16" s="20" customFormat="1" ht="9.1999999999999993" x14ac:dyDescent="0.15">
      <c r="A541" s="21" t="s">
        <v>1054</v>
      </c>
      <c r="B541" s="22" t="s">
        <v>1055</v>
      </c>
      <c r="C541" s="23">
        <f>+[1]PE!C538</f>
        <v>0</v>
      </c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19"/>
    </row>
    <row r="542" spans="1:16" s="20" customFormat="1" ht="18.350000000000001" x14ac:dyDescent="0.15">
      <c r="A542" s="21" t="s">
        <v>1056</v>
      </c>
      <c r="B542" s="22" t="s">
        <v>1057</v>
      </c>
      <c r="C542" s="23">
        <f>+[1]PE!C539</f>
        <v>0</v>
      </c>
      <c r="D542" s="23"/>
      <c r="E542" s="23"/>
      <c r="F542" s="23">
        <f>+C542/10</f>
        <v>0</v>
      </c>
      <c r="G542" s="23">
        <f t="shared" ref="G542:O542" si="149">+F542</f>
        <v>0</v>
      </c>
      <c r="H542" s="23">
        <f t="shared" si="149"/>
        <v>0</v>
      </c>
      <c r="I542" s="23">
        <f t="shared" si="149"/>
        <v>0</v>
      </c>
      <c r="J542" s="23">
        <f t="shared" si="149"/>
        <v>0</v>
      </c>
      <c r="K542" s="23">
        <f t="shared" si="149"/>
        <v>0</v>
      </c>
      <c r="L542" s="23">
        <f t="shared" si="149"/>
        <v>0</v>
      </c>
      <c r="M542" s="23">
        <f t="shared" si="149"/>
        <v>0</v>
      </c>
      <c r="N542" s="23">
        <f t="shared" si="149"/>
        <v>0</v>
      </c>
      <c r="O542" s="23">
        <f t="shared" si="149"/>
        <v>0</v>
      </c>
      <c r="P542" s="19"/>
    </row>
    <row r="543" spans="1:16" s="20" customFormat="1" ht="18.350000000000001" x14ac:dyDescent="0.15">
      <c r="A543" s="21" t="s">
        <v>1058</v>
      </c>
      <c r="B543" s="22" t="s">
        <v>1059</v>
      </c>
      <c r="C543" s="23">
        <f>+[1]PE!C540</f>
        <v>0</v>
      </c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19"/>
    </row>
    <row r="544" spans="1:16" s="20" customFormat="1" ht="18.350000000000001" x14ac:dyDescent="0.15">
      <c r="A544" s="21" t="s">
        <v>1060</v>
      </c>
      <c r="B544" s="22" t="s">
        <v>1061</v>
      </c>
      <c r="C544" s="23">
        <f>+[1]PE!C541</f>
        <v>0</v>
      </c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19"/>
    </row>
    <row r="545" spans="1:16" s="20" customFormat="1" ht="9.1999999999999993" x14ac:dyDescent="0.15">
      <c r="A545" s="21" t="s">
        <v>1062</v>
      </c>
      <c r="B545" s="22" t="s">
        <v>1063</v>
      </c>
      <c r="C545" s="23">
        <f>+[1]PE!C542</f>
        <v>0</v>
      </c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19"/>
    </row>
    <row r="546" spans="1:16" s="20" customFormat="1" ht="9.1999999999999993" x14ac:dyDescent="0.15">
      <c r="A546" s="11" t="s">
        <v>1064</v>
      </c>
      <c r="B546" s="12" t="s">
        <v>1065</v>
      </c>
      <c r="C546" s="13">
        <f>+C550</f>
        <v>0</v>
      </c>
      <c r="D546" s="13">
        <f t="shared" ref="D546:O546" si="150">+D550</f>
        <v>0</v>
      </c>
      <c r="E546" s="13">
        <f t="shared" si="150"/>
        <v>0</v>
      </c>
      <c r="F546" s="13">
        <f t="shared" si="150"/>
        <v>0</v>
      </c>
      <c r="G546" s="13">
        <f t="shared" si="150"/>
        <v>0</v>
      </c>
      <c r="H546" s="13">
        <f t="shared" si="150"/>
        <v>0</v>
      </c>
      <c r="I546" s="13">
        <f t="shared" si="150"/>
        <v>0</v>
      </c>
      <c r="J546" s="13">
        <f t="shared" si="150"/>
        <v>0</v>
      </c>
      <c r="K546" s="13">
        <f t="shared" si="150"/>
        <v>0</v>
      </c>
      <c r="L546" s="13">
        <f t="shared" si="150"/>
        <v>0</v>
      </c>
      <c r="M546" s="13">
        <f t="shared" si="150"/>
        <v>0</v>
      </c>
      <c r="N546" s="13">
        <f t="shared" si="150"/>
        <v>0</v>
      </c>
      <c r="O546" s="13">
        <f t="shared" si="150"/>
        <v>0</v>
      </c>
      <c r="P546" s="19"/>
    </row>
    <row r="547" spans="1:16" s="20" customFormat="1" ht="9.1999999999999993" x14ac:dyDescent="0.15">
      <c r="A547" s="29" t="s">
        <v>1066</v>
      </c>
      <c r="B547" s="17" t="s">
        <v>1067</v>
      </c>
      <c r="C547" s="18">
        <v>0</v>
      </c>
      <c r="D547" s="18">
        <v>0</v>
      </c>
      <c r="E547" s="18">
        <v>0</v>
      </c>
      <c r="F547" s="18">
        <v>0</v>
      </c>
      <c r="G547" s="18">
        <v>0</v>
      </c>
      <c r="H547" s="18">
        <v>0</v>
      </c>
      <c r="I547" s="18">
        <v>0</v>
      </c>
      <c r="J547" s="18">
        <v>0</v>
      </c>
      <c r="K547" s="18">
        <v>0</v>
      </c>
      <c r="L547" s="18">
        <v>0</v>
      </c>
      <c r="M547" s="18">
        <v>0</v>
      </c>
      <c r="N547" s="18">
        <v>0</v>
      </c>
      <c r="O547" s="18">
        <v>0</v>
      </c>
      <c r="P547" s="19"/>
    </row>
    <row r="548" spans="1:16" s="20" customFormat="1" ht="9.1999999999999993" x14ac:dyDescent="0.15">
      <c r="A548" s="30" t="s">
        <v>1068</v>
      </c>
      <c r="B548" s="31" t="s">
        <v>1069</v>
      </c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19"/>
    </row>
    <row r="549" spans="1:16" s="20" customFormat="1" ht="9.1999999999999993" x14ac:dyDescent="0.15">
      <c r="A549" s="21" t="s">
        <v>1070</v>
      </c>
      <c r="B549" s="22" t="s">
        <v>1071</v>
      </c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19"/>
    </row>
    <row r="550" spans="1:16" s="20" customFormat="1" ht="18.350000000000001" x14ac:dyDescent="0.15">
      <c r="A550" s="16" t="s">
        <v>1072</v>
      </c>
      <c r="B550" s="17" t="s">
        <v>1073</v>
      </c>
      <c r="C550" s="18">
        <f>SUM(C551:C556)</f>
        <v>0</v>
      </c>
      <c r="D550" s="18">
        <f t="shared" ref="D550:O550" si="151">SUM(D551:D556)</f>
        <v>0</v>
      </c>
      <c r="E550" s="18">
        <f t="shared" si="151"/>
        <v>0</v>
      </c>
      <c r="F550" s="18">
        <f t="shared" si="151"/>
        <v>0</v>
      </c>
      <c r="G550" s="18">
        <f t="shared" si="151"/>
        <v>0</v>
      </c>
      <c r="H550" s="18">
        <f t="shared" si="151"/>
        <v>0</v>
      </c>
      <c r="I550" s="18">
        <f t="shared" si="151"/>
        <v>0</v>
      </c>
      <c r="J550" s="18">
        <f t="shared" si="151"/>
        <v>0</v>
      </c>
      <c r="K550" s="18">
        <f t="shared" si="151"/>
        <v>0</v>
      </c>
      <c r="L550" s="18">
        <f t="shared" si="151"/>
        <v>0</v>
      </c>
      <c r="M550" s="18">
        <f t="shared" si="151"/>
        <v>0</v>
      </c>
      <c r="N550" s="18">
        <f t="shared" si="151"/>
        <v>0</v>
      </c>
      <c r="O550" s="18">
        <f t="shared" si="151"/>
        <v>0</v>
      </c>
      <c r="P550" s="19"/>
    </row>
    <row r="551" spans="1:16" s="20" customFormat="1" ht="9.1999999999999993" x14ac:dyDescent="0.15">
      <c r="A551" s="21" t="s">
        <v>1074</v>
      </c>
      <c r="B551" s="22" t="s">
        <v>1075</v>
      </c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19"/>
    </row>
    <row r="552" spans="1:16" s="20" customFormat="1" ht="9.1999999999999993" x14ac:dyDescent="0.15">
      <c r="A552" s="21" t="s">
        <v>1076</v>
      </c>
      <c r="B552" s="22" t="s">
        <v>1077</v>
      </c>
      <c r="C552" s="23"/>
      <c r="D552" s="23"/>
      <c r="E552" s="23"/>
      <c r="F552" s="23">
        <f>+C552/10</f>
        <v>0</v>
      </c>
      <c r="G552" s="23">
        <f t="shared" ref="G552:O552" si="152">+F552</f>
        <v>0</v>
      </c>
      <c r="H552" s="23">
        <f t="shared" si="152"/>
        <v>0</v>
      </c>
      <c r="I552" s="23">
        <f t="shared" si="152"/>
        <v>0</v>
      </c>
      <c r="J552" s="23">
        <f t="shared" si="152"/>
        <v>0</v>
      </c>
      <c r="K552" s="23">
        <f t="shared" si="152"/>
        <v>0</v>
      </c>
      <c r="L552" s="23">
        <f t="shared" si="152"/>
        <v>0</v>
      </c>
      <c r="M552" s="23">
        <f t="shared" si="152"/>
        <v>0</v>
      </c>
      <c r="N552" s="23">
        <f t="shared" si="152"/>
        <v>0</v>
      </c>
      <c r="O552" s="23">
        <f t="shared" si="152"/>
        <v>0</v>
      </c>
      <c r="P552" s="19"/>
    </row>
    <row r="553" spans="1:16" s="20" customFormat="1" ht="9.1999999999999993" x14ac:dyDescent="0.15">
      <c r="A553" s="21" t="s">
        <v>1078</v>
      </c>
      <c r="B553" s="22" t="s">
        <v>1079</v>
      </c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19"/>
    </row>
    <row r="554" spans="1:16" s="20" customFormat="1" ht="9.1999999999999993" x14ac:dyDescent="0.15">
      <c r="A554" s="21" t="s">
        <v>1080</v>
      </c>
      <c r="B554" s="22" t="s">
        <v>1081</v>
      </c>
      <c r="C554" s="23"/>
      <c r="D554" s="23"/>
      <c r="E554" s="23"/>
      <c r="F554" s="23">
        <f>+C554/10</f>
        <v>0</v>
      </c>
      <c r="G554" s="23">
        <f t="shared" ref="G554:O554" si="153">+F554</f>
        <v>0</v>
      </c>
      <c r="H554" s="23">
        <f t="shared" si="153"/>
        <v>0</v>
      </c>
      <c r="I554" s="23">
        <f t="shared" si="153"/>
        <v>0</v>
      </c>
      <c r="J554" s="23">
        <f t="shared" si="153"/>
        <v>0</v>
      </c>
      <c r="K554" s="23">
        <f t="shared" si="153"/>
        <v>0</v>
      </c>
      <c r="L554" s="23">
        <f t="shared" si="153"/>
        <v>0</v>
      </c>
      <c r="M554" s="23">
        <f t="shared" si="153"/>
        <v>0</v>
      </c>
      <c r="N554" s="23">
        <f t="shared" si="153"/>
        <v>0</v>
      </c>
      <c r="O554" s="23">
        <f t="shared" si="153"/>
        <v>0</v>
      </c>
      <c r="P554" s="19"/>
    </row>
    <row r="555" spans="1:16" s="20" customFormat="1" ht="9.1999999999999993" x14ac:dyDescent="0.15">
      <c r="A555" s="21" t="s">
        <v>1082</v>
      </c>
      <c r="B555" s="22" t="s">
        <v>1083</v>
      </c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19"/>
    </row>
    <row r="556" spans="1:16" s="20" customFormat="1" ht="9.1999999999999993" x14ac:dyDescent="0.15">
      <c r="A556" s="21" t="s">
        <v>1084</v>
      </c>
      <c r="B556" s="22" t="s">
        <v>1085</v>
      </c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19"/>
    </row>
    <row r="557" spans="1:16" s="20" customFormat="1" ht="9.1999999999999993" x14ac:dyDescent="0.15">
      <c r="A557" s="21"/>
      <c r="B557" s="22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19"/>
    </row>
    <row r="558" spans="1:16" s="20" customFormat="1" ht="9.1999999999999993" x14ac:dyDescent="0.15">
      <c r="A558" s="11" t="s">
        <v>1086</v>
      </c>
      <c r="B558" s="12" t="s">
        <v>1087</v>
      </c>
      <c r="C558" s="13">
        <f>+C559+C562+C571</f>
        <v>1268624.6000000001</v>
      </c>
      <c r="D558" s="13">
        <f t="shared" ref="D558:O558" si="154">+D559+D562+D571</f>
        <v>105718.71666666667</v>
      </c>
      <c r="E558" s="13">
        <f t="shared" si="154"/>
        <v>105718.71666666667</v>
      </c>
      <c r="F558" s="13">
        <f t="shared" si="154"/>
        <v>105718.71666666667</v>
      </c>
      <c r="G558" s="13">
        <f t="shared" si="154"/>
        <v>105718.71666666667</v>
      </c>
      <c r="H558" s="13">
        <f t="shared" si="154"/>
        <v>105718.71666666667</v>
      </c>
      <c r="I558" s="13">
        <f t="shared" si="154"/>
        <v>105718.71666666667</v>
      </c>
      <c r="J558" s="13">
        <f t="shared" si="154"/>
        <v>105718.71666666667</v>
      </c>
      <c r="K558" s="13">
        <f t="shared" si="154"/>
        <v>105718.71666666667</v>
      </c>
      <c r="L558" s="13">
        <f t="shared" si="154"/>
        <v>105718.71666666667</v>
      </c>
      <c r="M558" s="13">
        <f t="shared" si="154"/>
        <v>105718.71666666667</v>
      </c>
      <c r="N558" s="13">
        <f t="shared" si="154"/>
        <v>105718.71666666667</v>
      </c>
      <c r="O558" s="13">
        <f t="shared" si="154"/>
        <v>105718.71666666667</v>
      </c>
      <c r="P558" s="19"/>
    </row>
    <row r="559" spans="1:16" s="20" customFormat="1" ht="9.1999999999999993" x14ac:dyDescent="0.15">
      <c r="A559" s="16" t="s">
        <v>1088</v>
      </c>
      <c r="B559" s="17" t="s">
        <v>1089</v>
      </c>
      <c r="C559" s="18">
        <f>SUM(C560:C561)</f>
        <v>0</v>
      </c>
      <c r="D559" s="18">
        <f>SUM(D560:D561)</f>
        <v>0</v>
      </c>
      <c r="E559" s="18">
        <f>SUM(E560:E561)</f>
        <v>0</v>
      </c>
      <c r="F559" s="18">
        <f t="shared" ref="F559:O559" si="155">SUM(F560:F561)</f>
        <v>0</v>
      </c>
      <c r="G559" s="18">
        <f t="shared" si="155"/>
        <v>0</v>
      </c>
      <c r="H559" s="18">
        <f t="shared" si="155"/>
        <v>0</v>
      </c>
      <c r="I559" s="18">
        <f t="shared" si="155"/>
        <v>0</v>
      </c>
      <c r="J559" s="18">
        <f t="shared" si="155"/>
        <v>0</v>
      </c>
      <c r="K559" s="18">
        <f t="shared" si="155"/>
        <v>0</v>
      </c>
      <c r="L559" s="18">
        <f t="shared" si="155"/>
        <v>0</v>
      </c>
      <c r="M559" s="18">
        <f t="shared" si="155"/>
        <v>0</v>
      </c>
      <c r="N559" s="18">
        <f t="shared" si="155"/>
        <v>0</v>
      </c>
      <c r="O559" s="18">
        <f t="shared" si="155"/>
        <v>0</v>
      </c>
      <c r="P559" s="19"/>
    </row>
    <row r="560" spans="1:16" s="20" customFormat="1" ht="9.1999999999999993" x14ac:dyDescent="0.15">
      <c r="A560" s="21" t="s">
        <v>1090</v>
      </c>
      <c r="B560" s="22" t="s">
        <v>1091</v>
      </c>
      <c r="C560" s="23">
        <f>+[1]PE!C545</f>
        <v>0</v>
      </c>
      <c r="D560" s="23">
        <f>+C560/12</f>
        <v>0</v>
      </c>
      <c r="E560" s="23">
        <f>+D560</f>
        <v>0</v>
      </c>
      <c r="F560" s="23">
        <f t="shared" ref="F560:O561" si="156">+E560</f>
        <v>0</v>
      </c>
      <c r="G560" s="23">
        <f t="shared" si="156"/>
        <v>0</v>
      </c>
      <c r="H560" s="23">
        <f t="shared" si="156"/>
        <v>0</v>
      </c>
      <c r="I560" s="23">
        <f t="shared" si="156"/>
        <v>0</v>
      </c>
      <c r="J560" s="23">
        <f t="shared" si="156"/>
        <v>0</v>
      </c>
      <c r="K560" s="23">
        <f t="shared" si="156"/>
        <v>0</v>
      </c>
      <c r="L560" s="23">
        <f t="shared" si="156"/>
        <v>0</v>
      </c>
      <c r="M560" s="23">
        <f t="shared" si="156"/>
        <v>0</v>
      </c>
      <c r="N560" s="23">
        <f t="shared" si="156"/>
        <v>0</v>
      </c>
      <c r="O560" s="23">
        <f t="shared" si="156"/>
        <v>0</v>
      </c>
      <c r="P560" s="19"/>
    </row>
    <row r="561" spans="1:16" s="20" customFormat="1" ht="9.1999999999999993" x14ac:dyDescent="0.15">
      <c r="A561" s="21" t="s">
        <v>1092</v>
      </c>
      <c r="B561" s="22" t="s">
        <v>1093</v>
      </c>
      <c r="C561" s="23">
        <f>+[1]PE!C546</f>
        <v>0</v>
      </c>
      <c r="D561" s="23">
        <f>+C561/12</f>
        <v>0</v>
      </c>
      <c r="E561" s="23">
        <f>+D561</f>
        <v>0</v>
      </c>
      <c r="F561" s="23">
        <f t="shared" si="156"/>
        <v>0</v>
      </c>
      <c r="G561" s="23">
        <f t="shared" si="156"/>
        <v>0</v>
      </c>
      <c r="H561" s="23">
        <f t="shared" si="156"/>
        <v>0</v>
      </c>
      <c r="I561" s="23">
        <f t="shared" si="156"/>
        <v>0</v>
      </c>
      <c r="J561" s="23">
        <f t="shared" si="156"/>
        <v>0</v>
      </c>
      <c r="K561" s="23">
        <f t="shared" si="156"/>
        <v>0</v>
      </c>
      <c r="L561" s="23">
        <f t="shared" si="156"/>
        <v>0</v>
      </c>
      <c r="M561" s="23">
        <f t="shared" si="156"/>
        <v>0</v>
      </c>
      <c r="N561" s="23">
        <f t="shared" si="156"/>
        <v>0</v>
      </c>
      <c r="O561" s="23">
        <f t="shared" si="156"/>
        <v>0</v>
      </c>
      <c r="P561" s="19"/>
    </row>
    <row r="562" spans="1:16" s="20" customFormat="1" ht="9.1999999999999993" x14ac:dyDescent="0.15">
      <c r="A562" s="16" t="s">
        <v>1094</v>
      </c>
      <c r="B562" s="17" t="s">
        <v>1095</v>
      </c>
      <c r="C562" s="18">
        <f>+C564</f>
        <v>0</v>
      </c>
      <c r="D562" s="18">
        <f t="shared" ref="D562:O562" si="157">+D564</f>
        <v>0</v>
      </c>
      <c r="E562" s="18">
        <f t="shared" si="157"/>
        <v>0</v>
      </c>
      <c r="F562" s="18">
        <f t="shared" si="157"/>
        <v>0</v>
      </c>
      <c r="G562" s="18">
        <f t="shared" si="157"/>
        <v>0</v>
      </c>
      <c r="H562" s="18">
        <f t="shared" si="157"/>
        <v>0</v>
      </c>
      <c r="I562" s="18">
        <f t="shared" si="157"/>
        <v>0</v>
      </c>
      <c r="J562" s="18">
        <f t="shared" si="157"/>
        <v>0</v>
      </c>
      <c r="K562" s="18">
        <f t="shared" si="157"/>
        <v>0</v>
      </c>
      <c r="L562" s="18">
        <f t="shared" si="157"/>
        <v>0</v>
      </c>
      <c r="M562" s="18">
        <f t="shared" si="157"/>
        <v>0</v>
      </c>
      <c r="N562" s="18">
        <f t="shared" si="157"/>
        <v>0</v>
      </c>
      <c r="O562" s="18">
        <f t="shared" si="157"/>
        <v>0</v>
      </c>
      <c r="P562" s="19"/>
    </row>
    <row r="563" spans="1:16" s="20" customFormat="1" ht="9.1999999999999993" x14ac:dyDescent="0.15">
      <c r="A563" s="21" t="s">
        <v>1096</v>
      </c>
      <c r="B563" s="22" t="s">
        <v>1097</v>
      </c>
      <c r="C563" s="23">
        <f>+[1]PE!C548</f>
        <v>0</v>
      </c>
      <c r="D563" s="23">
        <f>+C563/12</f>
        <v>0</v>
      </c>
      <c r="E563" s="23">
        <f>+D563</f>
        <v>0</v>
      </c>
      <c r="F563" s="23">
        <f t="shared" ref="F563:O564" si="158">+E563</f>
        <v>0</v>
      </c>
      <c r="G563" s="23">
        <f t="shared" si="158"/>
        <v>0</v>
      </c>
      <c r="H563" s="23">
        <f t="shared" si="158"/>
        <v>0</v>
      </c>
      <c r="I563" s="23">
        <f t="shared" si="158"/>
        <v>0</v>
      </c>
      <c r="J563" s="23">
        <f t="shared" si="158"/>
        <v>0</v>
      </c>
      <c r="K563" s="23">
        <f t="shared" si="158"/>
        <v>0</v>
      </c>
      <c r="L563" s="23">
        <f t="shared" si="158"/>
        <v>0</v>
      </c>
      <c r="M563" s="23">
        <f t="shared" si="158"/>
        <v>0</v>
      </c>
      <c r="N563" s="23">
        <f t="shared" si="158"/>
        <v>0</v>
      </c>
      <c r="O563" s="23">
        <f t="shared" si="158"/>
        <v>0</v>
      </c>
      <c r="P563" s="19"/>
    </row>
    <row r="564" spans="1:16" s="20" customFormat="1" ht="9.1999999999999993" x14ac:dyDescent="0.15">
      <c r="A564" s="21" t="s">
        <v>1098</v>
      </c>
      <c r="B564" s="22" t="s">
        <v>1099</v>
      </c>
      <c r="C564" s="23">
        <f>+[1]PE!C549</f>
        <v>0</v>
      </c>
      <c r="D564" s="23">
        <f>+C564/12</f>
        <v>0</v>
      </c>
      <c r="E564" s="23">
        <f>+D564</f>
        <v>0</v>
      </c>
      <c r="F564" s="23">
        <f t="shared" si="158"/>
        <v>0</v>
      </c>
      <c r="G564" s="23">
        <f t="shared" si="158"/>
        <v>0</v>
      </c>
      <c r="H564" s="23">
        <f t="shared" si="158"/>
        <v>0</v>
      </c>
      <c r="I564" s="23">
        <f t="shared" si="158"/>
        <v>0</v>
      </c>
      <c r="J564" s="23">
        <f t="shared" si="158"/>
        <v>0</v>
      </c>
      <c r="K564" s="23">
        <f t="shared" si="158"/>
        <v>0</v>
      </c>
      <c r="L564" s="23">
        <f t="shared" si="158"/>
        <v>0</v>
      </c>
      <c r="M564" s="23">
        <f t="shared" si="158"/>
        <v>0</v>
      </c>
      <c r="N564" s="23">
        <f t="shared" si="158"/>
        <v>0</v>
      </c>
      <c r="O564" s="23">
        <f t="shared" si="158"/>
        <v>0</v>
      </c>
      <c r="P564" s="19"/>
    </row>
    <row r="565" spans="1:16" s="20" customFormat="1" ht="9.1999999999999993" x14ac:dyDescent="0.15">
      <c r="A565" s="16" t="s">
        <v>1100</v>
      </c>
      <c r="B565" s="17" t="s">
        <v>1101</v>
      </c>
      <c r="C565" s="18">
        <v>0</v>
      </c>
      <c r="D565" s="18">
        <v>0</v>
      </c>
      <c r="E565" s="18">
        <v>0</v>
      </c>
      <c r="F565" s="18">
        <v>0</v>
      </c>
      <c r="G565" s="18">
        <v>0</v>
      </c>
      <c r="H565" s="18">
        <v>0</v>
      </c>
      <c r="I565" s="18">
        <v>0</v>
      </c>
      <c r="J565" s="18">
        <v>0</v>
      </c>
      <c r="K565" s="18">
        <v>0</v>
      </c>
      <c r="L565" s="18">
        <v>0</v>
      </c>
      <c r="M565" s="18">
        <v>0</v>
      </c>
      <c r="N565" s="18">
        <v>0</v>
      </c>
      <c r="O565" s="18">
        <v>0</v>
      </c>
      <c r="P565" s="19"/>
    </row>
    <row r="566" spans="1:16" s="20" customFormat="1" ht="9.1999999999999993" x14ac:dyDescent="0.15">
      <c r="A566" s="21" t="s">
        <v>1102</v>
      </c>
      <c r="B566" s="22" t="s">
        <v>1103</v>
      </c>
      <c r="C566" s="23">
        <f>+[1]PE!C551</f>
        <v>0</v>
      </c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19"/>
    </row>
    <row r="567" spans="1:16" s="20" customFormat="1" ht="9.1999999999999993" x14ac:dyDescent="0.15">
      <c r="A567" s="21" t="s">
        <v>1104</v>
      </c>
      <c r="B567" s="22" t="s">
        <v>1105</v>
      </c>
      <c r="C567" s="23">
        <f>+[1]PE!C552</f>
        <v>0</v>
      </c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19"/>
    </row>
    <row r="568" spans="1:16" s="20" customFormat="1" ht="9.1999999999999993" x14ac:dyDescent="0.15">
      <c r="A568" s="16" t="s">
        <v>1106</v>
      </c>
      <c r="B568" s="17" t="s">
        <v>1107</v>
      </c>
      <c r="C568" s="18">
        <v>0</v>
      </c>
      <c r="D568" s="18">
        <v>0</v>
      </c>
      <c r="E568" s="18">
        <v>0</v>
      </c>
      <c r="F568" s="18">
        <v>0</v>
      </c>
      <c r="G568" s="18">
        <v>0</v>
      </c>
      <c r="H568" s="18">
        <v>0</v>
      </c>
      <c r="I568" s="18">
        <v>0</v>
      </c>
      <c r="J568" s="18">
        <v>0</v>
      </c>
      <c r="K568" s="18">
        <v>0</v>
      </c>
      <c r="L568" s="18">
        <v>0</v>
      </c>
      <c r="M568" s="18">
        <v>0</v>
      </c>
      <c r="N568" s="18">
        <v>0</v>
      </c>
      <c r="O568" s="18">
        <v>0</v>
      </c>
      <c r="P568" s="19"/>
    </row>
    <row r="569" spans="1:16" s="20" customFormat="1" ht="9.1999999999999993" x14ac:dyDescent="0.15">
      <c r="A569" s="21" t="s">
        <v>1108</v>
      </c>
      <c r="B569" s="22" t="s">
        <v>1109</v>
      </c>
      <c r="C569" s="23">
        <f>+[1]PE!C554</f>
        <v>0</v>
      </c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19"/>
    </row>
    <row r="570" spans="1:16" s="20" customFormat="1" ht="9.1999999999999993" x14ac:dyDescent="0.15">
      <c r="A570" s="21" t="s">
        <v>1110</v>
      </c>
      <c r="B570" s="22" t="s">
        <v>1111</v>
      </c>
      <c r="C570" s="23">
        <f>+[1]PE!C555</f>
        <v>0</v>
      </c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19"/>
    </row>
    <row r="571" spans="1:16" s="20" customFormat="1" ht="9.1999999999999993" x14ac:dyDescent="0.15">
      <c r="A571" s="16" t="s">
        <v>1112</v>
      </c>
      <c r="B571" s="17" t="s">
        <v>1113</v>
      </c>
      <c r="C571" s="18">
        <f>+C573</f>
        <v>1268624.6000000001</v>
      </c>
      <c r="D571" s="18">
        <f t="shared" ref="D571:O571" si="159">+D573</f>
        <v>105718.71666666667</v>
      </c>
      <c r="E571" s="18">
        <f t="shared" si="159"/>
        <v>105718.71666666667</v>
      </c>
      <c r="F571" s="18">
        <f t="shared" si="159"/>
        <v>105718.71666666667</v>
      </c>
      <c r="G571" s="18">
        <f t="shared" si="159"/>
        <v>105718.71666666667</v>
      </c>
      <c r="H571" s="18">
        <f t="shared" si="159"/>
        <v>105718.71666666667</v>
      </c>
      <c r="I571" s="18">
        <f t="shared" si="159"/>
        <v>105718.71666666667</v>
      </c>
      <c r="J571" s="18">
        <f t="shared" si="159"/>
        <v>105718.71666666667</v>
      </c>
      <c r="K571" s="18">
        <f t="shared" si="159"/>
        <v>105718.71666666667</v>
      </c>
      <c r="L571" s="18">
        <f t="shared" si="159"/>
        <v>105718.71666666667</v>
      </c>
      <c r="M571" s="18">
        <f t="shared" si="159"/>
        <v>105718.71666666667</v>
      </c>
      <c r="N571" s="18">
        <f t="shared" si="159"/>
        <v>105718.71666666667</v>
      </c>
      <c r="O571" s="18">
        <f t="shared" si="159"/>
        <v>105718.71666666667</v>
      </c>
      <c r="P571" s="19"/>
    </row>
    <row r="572" spans="1:16" s="20" customFormat="1" ht="9.1999999999999993" x14ac:dyDescent="0.15">
      <c r="A572" s="21" t="s">
        <v>1114</v>
      </c>
      <c r="B572" s="22" t="s">
        <v>1115</v>
      </c>
      <c r="C572" s="23">
        <f>+[1]PE!C557</f>
        <v>0</v>
      </c>
      <c r="D572" s="23">
        <f>+C572/12</f>
        <v>0</v>
      </c>
      <c r="E572" s="23">
        <f>+D572</f>
        <v>0</v>
      </c>
      <c r="F572" s="23">
        <f t="shared" ref="F572:O573" si="160">+E572</f>
        <v>0</v>
      </c>
      <c r="G572" s="23">
        <f t="shared" si="160"/>
        <v>0</v>
      </c>
      <c r="H572" s="23">
        <f t="shared" si="160"/>
        <v>0</v>
      </c>
      <c r="I572" s="23">
        <f t="shared" si="160"/>
        <v>0</v>
      </c>
      <c r="J572" s="23">
        <f t="shared" si="160"/>
        <v>0</v>
      </c>
      <c r="K572" s="23">
        <f t="shared" si="160"/>
        <v>0</v>
      </c>
      <c r="L572" s="23">
        <f t="shared" si="160"/>
        <v>0</v>
      </c>
      <c r="M572" s="23">
        <f t="shared" si="160"/>
        <v>0</v>
      </c>
      <c r="N572" s="23">
        <f t="shared" si="160"/>
        <v>0</v>
      </c>
      <c r="O572" s="23">
        <f t="shared" si="160"/>
        <v>0</v>
      </c>
      <c r="P572" s="19"/>
    </row>
    <row r="573" spans="1:16" s="20" customFormat="1" ht="9.85" thickBot="1" x14ac:dyDescent="0.2">
      <c r="A573" s="32" t="s">
        <v>1116</v>
      </c>
      <c r="B573" s="33" t="s">
        <v>1117</v>
      </c>
      <c r="C573" s="23">
        <f>+[1]PE!C558</f>
        <v>1268624.6000000001</v>
      </c>
      <c r="D573" s="23">
        <f>+C573/12</f>
        <v>105718.71666666667</v>
      </c>
      <c r="E573" s="23">
        <f>+D573</f>
        <v>105718.71666666667</v>
      </c>
      <c r="F573" s="23">
        <f t="shared" si="160"/>
        <v>105718.71666666667</v>
      </c>
      <c r="G573" s="23">
        <f t="shared" si="160"/>
        <v>105718.71666666667</v>
      </c>
      <c r="H573" s="23">
        <f t="shared" si="160"/>
        <v>105718.71666666667</v>
      </c>
      <c r="I573" s="23">
        <f t="shared" si="160"/>
        <v>105718.71666666667</v>
      </c>
      <c r="J573" s="23">
        <f t="shared" si="160"/>
        <v>105718.71666666667</v>
      </c>
      <c r="K573" s="23">
        <f t="shared" si="160"/>
        <v>105718.71666666667</v>
      </c>
      <c r="L573" s="23">
        <f t="shared" si="160"/>
        <v>105718.71666666667</v>
      </c>
      <c r="M573" s="23">
        <f t="shared" si="160"/>
        <v>105718.71666666667</v>
      </c>
      <c r="N573" s="23">
        <f t="shared" si="160"/>
        <v>105718.71666666667</v>
      </c>
      <c r="O573" s="23">
        <f t="shared" si="160"/>
        <v>105718.71666666667</v>
      </c>
      <c r="P573" s="19"/>
    </row>
    <row r="574" spans="1:16" s="20" customFormat="1" ht="9.85" thickBot="1" x14ac:dyDescent="0.2">
      <c r="A574" s="34"/>
      <c r="B574" s="35" t="s">
        <v>1118</v>
      </c>
      <c r="C574" s="36">
        <f t="shared" ref="C574:O574" si="161">+C558+C546+C484+C390+C360+C189+C66+C8</f>
        <v>85039059</v>
      </c>
      <c r="D574" s="36">
        <f t="shared" si="161"/>
        <v>3551903.8461538465</v>
      </c>
      <c r="E574" s="36">
        <f t="shared" si="161"/>
        <v>3551903.8461538465</v>
      </c>
      <c r="F574" s="36">
        <f t="shared" si="161"/>
        <v>3551903.8461538465</v>
      </c>
      <c r="G574" s="36">
        <f t="shared" si="161"/>
        <v>3551903.8461538465</v>
      </c>
      <c r="H574" s="36">
        <f t="shared" si="161"/>
        <v>3551903.8461538465</v>
      </c>
      <c r="I574" s="36">
        <f t="shared" si="161"/>
        <v>3551903.8461538465</v>
      </c>
      <c r="J574" s="36">
        <f t="shared" si="161"/>
        <v>3551903.8461538465</v>
      </c>
      <c r="K574" s="36">
        <f t="shared" si="161"/>
        <v>3551903.8461538465</v>
      </c>
      <c r="L574" s="36">
        <f t="shared" si="161"/>
        <v>3551903.8461538465</v>
      </c>
      <c r="M574" s="36">
        <f t="shared" si="161"/>
        <v>3551903.8461538465</v>
      </c>
      <c r="N574" s="36">
        <f t="shared" si="161"/>
        <v>3551903.8461538465</v>
      </c>
      <c r="O574" s="36">
        <f t="shared" si="161"/>
        <v>3639057.6923076925</v>
      </c>
      <c r="P574" s="19"/>
    </row>
    <row r="577" spans="2:15" x14ac:dyDescent="0.2">
      <c r="B577" s="40"/>
      <c r="C577" s="40"/>
    </row>
    <row r="578" spans="2:15" x14ac:dyDescent="0.2">
      <c r="B578" s="39" t="s">
        <v>1119</v>
      </c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</row>
    <row r="579" spans="2:15" x14ac:dyDescent="0.2">
      <c r="B579" s="1"/>
      <c r="C579" s="37"/>
    </row>
    <row r="580" spans="2:15" x14ac:dyDescent="0.2">
      <c r="B580" s="39" t="s">
        <v>1120</v>
      </c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</row>
    <row r="581" spans="2:15" x14ac:dyDescent="0.2">
      <c r="B581" s="38" t="s">
        <v>1121</v>
      </c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</row>
    <row r="582" spans="2:15" x14ac:dyDescent="0.2">
      <c r="B582" s="1"/>
      <c r="C582" s="37"/>
    </row>
    <row r="583" spans="2:15" x14ac:dyDescent="0.2">
      <c r="B583" s="1"/>
      <c r="C583" s="37"/>
    </row>
    <row r="584" spans="2:15" x14ac:dyDescent="0.2">
      <c r="B584" s="39" t="s">
        <v>1122</v>
      </c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</row>
    <row r="585" spans="2:15" x14ac:dyDescent="0.2">
      <c r="B585" s="38" t="s">
        <v>1121</v>
      </c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</row>
    <row r="586" spans="2:15" x14ac:dyDescent="0.2">
      <c r="B586" s="1"/>
      <c r="C586" s="37"/>
    </row>
    <row r="587" spans="2:15" x14ac:dyDescent="0.2">
      <c r="B587" s="1"/>
      <c r="C587" s="37"/>
    </row>
    <row r="588" spans="2:15" x14ac:dyDescent="0.2">
      <c r="B588" s="39" t="s">
        <v>1123</v>
      </c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</row>
    <row r="589" spans="2:15" x14ac:dyDescent="0.2">
      <c r="B589" s="38" t="s">
        <v>1121</v>
      </c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</row>
  </sheetData>
  <mergeCells count="13">
    <mergeCell ref="B577:C577"/>
    <mergeCell ref="B1:O1"/>
    <mergeCell ref="B2:O2"/>
    <mergeCell ref="B3:O3"/>
    <mergeCell ref="B5:O5"/>
    <mergeCell ref="D6:O6"/>
    <mergeCell ref="B589:O589"/>
    <mergeCell ref="B578:O578"/>
    <mergeCell ref="B580:O580"/>
    <mergeCell ref="B581:O581"/>
    <mergeCell ref="B584:O584"/>
    <mergeCell ref="B585:O585"/>
    <mergeCell ref="B588:O5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ANDRES</dc:creator>
  <cp:lastModifiedBy>CP ANDRES</cp:lastModifiedBy>
  <dcterms:created xsi:type="dcterms:W3CDTF">2019-05-11T05:48:15Z</dcterms:created>
  <dcterms:modified xsi:type="dcterms:W3CDTF">2019-05-11T05:49:42Z</dcterms:modified>
</cp:coreProperties>
</file>