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 ANDRES\Desktop\Mayo 2019\SEvAC\APARTADO D LLENADO INICIAL\D.1.3 Sencilla y en formatos accesibles\"/>
    </mc:Choice>
  </mc:AlternateContent>
  <bookViews>
    <workbookView xWindow="0" yWindow="0" windowWidth="17882" windowHeight="6428" activeTab="5"/>
  </bookViews>
  <sheets>
    <sheet name="CRI" sheetId="38" r:id="rId1"/>
    <sheet name="PI" sheetId="35" r:id="rId2"/>
    <sheet name="PE" sheetId="1" r:id="rId3"/>
    <sheet name="PREGUNTAS" sheetId="39" r:id="rId4"/>
    <sheet name="IMPORTES" sheetId="40" r:id="rId5"/>
    <sheet name="PE RUBROS" sheetId="12" r:id="rId6"/>
    <sheet name="CLA_FuenteFin" sheetId="17" r:id="rId7"/>
    <sheet name="CLA_TG" sheetId="15" r:id="rId8"/>
    <sheet name="CLA_ECO" sheetId="37" r:id="rId9"/>
    <sheet name="CLA_FUN" sheetId="14" r:id="rId10"/>
    <sheet name="CLA_PROG" sheetId="16" r:id="rId11"/>
    <sheet name="CLA_ADM" sheetId="13" r:id="rId12"/>
  </sheets>
  <definedNames>
    <definedName name="_xlnm._FilterDatabase" localSheetId="6" hidden="1">CLA_FuenteFin!$A$9:$D$21</definedName>
    <definedName name="_xlnm._FilterDatabase" localSheetId="9" hidden="1">CLA_FUN!$A$7:$D$40</definedName>
    <definedName name="_xlnm._FilterDatabase" localSheetId="10" hidden="1">CLA_PROG!$A$7:$D$36</definedName>
    <definedName name="_xlnm._FilterDatabase" localSheetId="7" hidden="1">CLA_TG!$A$7:$D$12</definedName>
    <definedName name="_xlnm._FilterDatabase" localSheetId="2" hidden="1">PE!$A$6:$E$559</definedName>
    <definedName name="_xlnm._FilterDatabase" localSheetId="5" hidden="1">'PE RUBROS'!$A$7:$D$76</definedName>
    <definedName name="_xlnm.Print_Area" localSheetId="11">CLA_ADM!$A$1:$D$28</definedName>
    <definedName name="_xlnm.Print_Area" localSheetId="6">CLA_FuenteFin!$A$1:$D$35</definedName>
    <definedName name="_xlnm.Print_Area" localSheetId="9">CLA_FUN!$A$1:$D$54</definedName>
    <definedName name="_xlnm.Print_Area" localSheetId="10">CLA_PROG!$A$1:$D$50</definedName>
    <definedName name="_xlnm.Print_Area" localSheetId="7">CLA_TG!$A$1:$D$26</definedName>
    <definedName name="_xlnm.Print_Area" localSheetId="2">PE!$A$1:$E$573</definedName>
    <definedName name="_xlnm.Print_Area" localSheetId="5">'PE RUBROS'!$A$1:$D$90</definedName>
    <definedName name="_xlnm.Print_Area" localSheetId="1">PI!$A$1:$G$137</definedName>
    <definedName name="_xlnm.Print_Titles" localSheetId="11">CLA_ADM!$1:$6</definedName>
    <definedName name="_xlnm.Print_Titles" localSheetId="6">CLA_FuenteFin!$1:$6</definedName>
    <definedName name="_xlnm.Print_Titles" localSheetId="9">CLA_FUN!$1:$6</definedName>
    <definedName name="_xlnm.Print_Titles" localSheetId="10">CLA_PROG!$1:$6</definedName>
    <definedName name="_xlnm.Print_Titles" localSheetId="7">CLA_TG!$1:$6</definedName>
    <definedName name="_xlnm.Print_Titles" localSheetId="2">PE!$1:$5</definedName>
    <definedName name="_xlnm.Print_Titles" localSheetId="5">'PE RUBROS'!$1:$6</definedName>
  </definedNames>
  <calcPr calcId="152511"/>
</workbook>
</file>

<file path=xl/calcChain.xml><?xml version="1.0" encoding="utf-8"?>
<calcChain xmlns="http://schemas.openxmlformats.org/spreadsheetml/2006/main">
  <c r="B13" i="40" l="1"/>
  <c r="B16" i="40"/>
  <c r="B17" i="40"/>
  <c r="B18" i="40"/>
  <c r="B20" i="40"/>
  <c r="B19" i="40"/>
  <c r="B15" i="40"/>
  <c r="B14" i="40"/>
  <c r="B1" i="40"/>
  <c r="B9" i="40"/>
  <c r="B7" i="40"/>
  <c r="B6" i="40"/>
  <c r="B5" i="40"/>
  <c r="B2" i="40"/>
  <c r="H15" i="1" l="1"/>
  <c r="C10" i="16" l="1"/>
  <c r="L11" i="16"/>
  <c r="F121" i="35" l="1"/>
  <c r="E115" i="35" l="1"/>
  <c r="E112" i="35"/>
  <c r="E88" i="35"/>
  <c r="D11" i="35"/>
  <c r="I29" i="17" l="1"/>
  <c r="I28" i="17"/>
  <c r="I27" i="17"/>
  <c r="J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3" i="17"/>
  <c r="I12" i="17"/>
  <c r="J12" i="17"/>
  <c r="I11" i="17"/>
  <c r="I10" i="17"/>
  <c r="I9" i="17"/>
  <c r="G18" i="17" l="1"/>
  <c r="G11" i="17"/>
  <c r="C11" i="17" s="1"/>
  <c r="G13" i="17"/>
  <c r="C13" i="17" s="1"/>
  <c r="G15" i="17"/>
  <c r="C15" i="17" s="1"/>
  <c r="G10" i="17"/>
  <c r="C10" i="17" s="1"/>
  <c r="G12" i="17"/>
  <c r="G14" i="17"/>
  <c r="C14" i="17" s="1"/>
  <c r="D62" i="37"/>
  <c r="D66" i="37" s="1"/>
  <c r="D58" i="37"/>
  <c r="D18" i="37"/>
  <c r="C11" i="37"/>
  <c r="E30" i="35"/>
  <c r="F27" i="35" s="1"/>
  <c r="C12" i="37" s="1"/>
  <c r="E102" i="35"/>
  <c r="F101" i="35" s="1"/>
  <c r="E24" i="35"/>
  <c r="E18" i="35"/>
  <c r="E8" i="35"/>
  <c r="E10" i="35"/>
  <c r="F7" i="35" l="1"/>
  <c r="C9" i="37" s="1"/>
  <c r="E70" i="35"/>
  <c r="F69" i="35" s="1"/>
  <c r="F6" i="35" s="1"/>
  <c r="E64" i="35"/>
  <c r="F58" i="35" s="1"/>
  <c r="C16" i="37" l="1"/>
  <c r="F100" i="35"/>
  <c r="C17" i="37"/>
  <c r="D8" i="37" l="1"/>
  <c r="D27" i="37" s="1"/>
  <c r="L29" i="17" l="1"/>
  <c r="G17" i="17" s="1"/>
  <c r="L28" i="17"/>
  <c r="L25" i="17"/>
  <c r="L24" i="17"/>
  <c r="L22" i="17"/>
  <c r="L21" i="17"/>
  <c r="L20" i="17"/>
  <c r="L19" i="17"/>
  <c r="L16" i="17"/>
  <c r="L15" i="17"/>
  <c r="J29" i="17"/>
  <c r="J28" i="17"/>
  <c r="J26" i="17"/>
  <c r="J25" i="17"/>
  <c r="J24" i="17"/>
  <c r="J23" i="17"/>
  <c r="J22" i="17"/>
  <c r="J21" i="17"/>
  <c r="J20" i="17"/>
  <c r="J19" i="17"/>
  <c r="J18" i="17"/>
  <c r="J17" i="17"/>
  <c r="J16" i="17"/>
  <c r="J15" i="17"/>
  <c r="J14" i="17"/>
  <c r="J13" i="17"/>
  <c r="J11" i="17"/>
  <c r="J10" i="17"/>
  <c r="J9" i="17"/>
  <c r="P74" i="14"/>
  <c r="P73" i="14"/>
  <c r="P72" i="14"/>
  <c r="P71" i="14"/>
  <c r="P70" i="14"/>
  <c r="P69" i="14"/>
  <c r="P68" i="14"/>
  <c r="P67" i="14"/>
  <c r="P66" i="14"/>
  <c r="P65" i="14"/>
  <c r="P64" i="14"/>
  <c r="P63" i="14"/>
  <c r="P62" i="14"/>
  <c r="P61" i="14"/>
  <c r="P60" i="14"/>
  <c r="P59" i="14"/>
  <c r="P58" i="14"/>
  <c r="P57" i="14"/>
  <c r="P56" i="14"/>
  <c r="P55" i="14"/>
  <c r="P54" i="14"/>
  <c r="P53" i="14"/>
  <c r="P52" i="14"/>
  <c r="P51" i="14"/>
  <c r="P50" i="14"/>
  <c r="P49" i="14"/>
  <c r="P48" i="14"/>
  <c r="P47" i="14"/>
  <c r="P46" i="14"/>
  <c r="P45" i="14"/>
  <c r="P44" i="14"/>
  <c r="P43" i="14"/>
  <c r="P42" i="14"/>
  <c r="P41" i="14"/>
  <c r="P40" i="14"/>
  <c r="P39" i="14"/>
  <c r="P38" i="14"/>
  <c r="P37" i="14"/>
  <c r="P36" i="14"/>
  <c r="P34" i="14"/>
  <c r="P33" i="14"/>
  <c r="P17" i="14"/>
  <c r="O72" i="14"/>
  <c r="N72" i="14" s="1"/>
  <c r="O73" i="14"/>
  <c r="N73" i="14" s="1"/>
  <c r="O74" i="14"/>
  <c r="N74" i="14" s="1"/>
  <c r="O63" i="14"/>
  <c r="N63" i="14" s="1"/>
  <c r="O64" i="14"/>
  <c r="N64" i="14" s="1"/>
  <c r="O65" i="14"/>
  <c r="N65" i="14" s="1"/>
  <c r="O66" i="14"/>
  <c r="N66" i="14" s="1"/>
  <c r="O67" i="14"/>
  <c r="N67" i="14" s="1"/>
  <c r="O68" i="14"/>
  <c r="N68" i="14" s="1"/>
  <c r="O69" i="14"/>
  <c r="N69" i="14" s="1"/>
  <c r="O70" i="14"/>
  <c r="N70" i="14" s="1"/>
  <c r="O71" i="14"/>
  <c r="N71" i="14" s="1"/>
  <c r="O62" i="14"/>
  <c r="N62" i="14" s="1"/>
  <c r="O50" i="14"/>
  <c r="N50" i="14" s="1"/>
  <c r="O51" i="14"/>
  <c r="N51" i="14" s="1"/>
  <c r="O52" i="14"/>
  <c r="N52" i="14" s="1"/>
  <c r="O53" i="14"/>
  <c r="N53" i="14" s="1"/>
  <c r="O54" i="14"/>
  <c r="N54" i="14" s="1"/>
  <c r="O55" i="14"/>
  <c r="N55" i="14" s="1"/>
  <c r="O56" i="14"/>
  <c r="N56" i="14" s="1"/>
  <c r="O57" i="14"/>
  <c r="N57" i="14" s="1"/>
  <c r="O58" i="14"/>
  <c r="N58" i="14" s="1"/>
  <c r="O59" i="14"/>
  <c r="N59" i="14" s="1"/>
  <c r="O60" i="14"/>
  <c r="N60" i="14" s="1"/>
  <c r="O61" i="14"/>
  <c r="N61" i="14" s="1"/>
  <c r="O49" i="14"/>
  <c r="N49" i="14" s="1"/>
  <c r="O48" i="14"/>
  <c r="N48" i="14" s="1"/>
  <c r="O47" i="14"/>
  <c r="N47" i="14" s="1"/>
  <c r="O46" i="14"/>
  <c r="N46" i="14" s="1"/>
  <c r="O45" i="14"/>
  <c r="N45" i="14" s="1"/>
  <c r="O44" i="14"/>
  <c r="N44" i="14" s="1"/>
  <c r="O43" i="14"/>
  <c r="N43" i="14" s="1"/>
  <c r="O42" i="14"/>
  <c r="N42" i="14" s="1"/>
  <c r="O41" i="14"/>
  <c r="N41" i="14" s="1"/>
  <c r="O40" i="14"/>
  <c r="N40" i="14" s="1"/>
  <c r="O39" i="14"/>
  <c r="N39" i="14" s="1"/>
  <c r="O38" i="14"/>
  <c r="N38" i="14" s="1"/>
  <c r="O37" i="14"/>
  <c r="N37" i="14" s="1"/>
  <c r="O36" i="14"/>
  <c r="N36" i="14" s="1"/>
  <c r="O35" i="14"/>
  <c r="N35" i="14" s="1"/>
  <c r="O34" i="14"/>
  <c r="N34" i="14" s="1"/>
  <c r="O33" i="14"/>
  <c r="N33" i="14" s="1"/>
  <c r="O32" i="14"/>
  <c r="N32" i="14" s="1"/>
  <c r="O31" i="14"/>
  <c r="N31" i="14" s="1"/>
  <c r="O30" i="14"/>
  <c r="N30" i="14" s="1"/>
  <c r="O29" i="14"/>
  <c r="N29" i="14" s="1"/>
  <c r="O28" i="14"/>
  <c r="N28" i="14" s="1"/>
  <c r="O27" i="14"/>
  <c r="N27" i="14" s="1"/>
  <c r="O26" i="14"/>
  <c r="N26" i="14" s="1"/>
  <c r="O25" i="14"/>
  <c r="N25" i="14" s="1"/>
  <c r="O24" i="14"/>
  <c r="N24" i="14" s="1"/>
  <c r="O23" i="14"/>
  <c r="N23" i="14" s="1"/>
  <c r="O22" i="14"/>
  <c r="N22" i="14" s="1"/>
  <c r="O21" i="14"/>
  <c r="N21" i="14" s="1"/>
  <c r="O20" i="14"/>
  <c r="N20" i="14" s="1"/>
  <c r="O19" i="14"/>
  <c r="N19" i="14" s="1"/>
  <c r="O18" i="14"/>
  <c r="N18" i="14" s="1"/>
  <c r="O17" i="14"/>
  <c r="N17" i="14" s="1"/>
  <c r="O16" i="14"/>
  <c r="N16" i="14" s="1"/>
  <c r="O15" i="14"/>
  <c r="N15" i="14" s="1"/>
  <c r="O14" i="14"/>
  <c r="N14" i="14" s="1"/>
  <c r="O13" i="14"/>
  <c r="N13" i="14" s="1"/>
  <c r="O12" i="14"/>
  <c r="N12" i="14" s="1"/>
  <c r="O11" i="14"/>
  <c r="N11" i="14" s="1"/>
  <c r="O10" i="14"/>
  <c r="N10" i="14" s="1"/>
  <c r="O9" i="14"/>
  <c r="N9" i="14" s="1"/>
  <c r="L25" i="16"/>
  <c r="K20" i="16"/>
  <c r="K19" i="16"/>
  <c r="K18" i="16"/>
  <c r="K17" i="16"/>
  <c r="K16" i="16"/>
  <c r="K26" i="16"/>
  <c r="K25" i="16"/>
  <c r="K24" i="16"/>
  <c r="K15" i="16"/>
  <c r="K14" i="16"/>
  <c r="K13" i="16"/>
  <c r="K12" i="16"/>
  <c r="K11" i="16"/>
  <c r="K10" i="16"/>
  <c r="K9" i="16"/>
  <c r="P20" i="14"/>
  <c r="P21" i="14"/>
  <c r="P22" i="14"/>
  <c r="P23" i="14"/>
  <c r="P24" i="14"/>
  <c r="P27" i="14"/>
  <c r="P28" i="14"/>
  <c r="P31" i="14"/>
  <c r="P32" i="14"/>
  <c r="P19" i="14"/>
  <c r="V45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483" i="1"/>
  <c r="P542" i="1"/>
  <c r="P541" i="1"/>
  <c r="P540" i="1"/>
  <c r="P539" i="1"/>
  <c r="P538" i="1"/>
  <c r="P537" i="1"/>
  <c r="P536" i="1"/>
  <c r="P535" i="1"/>
  <c r="P534" i="1"/>
  <c r="P533" i="1"/>
  <c r="P532" i="1"/>
  <c r="P531" i="1"/>
  <c r="P530" i="1"/>
  <c r="P529" i="1"/>
  <c r="P528" i="1"/>
  <c r="P527" i="1"/>
  <c r="P526" i="1"/>
  <c r="P525" i="1"/>
  <c r="P524" i="1"/>
  <c r="P523" i="1"/>
  <c r="P522" i="1"/>
  <c r="P521" i="1"/>
  <c r="P520" i="1"/>
  <c r="P519" i="1"/>
  <c r="P518" i="1"/>
  <c r="P517" i="1"/>
  <c r="P516" i="1"/>
  <c r="P515" i="1"/>
  <c r="P514" i="1"/>
  <c r="P513" i="1"/>
  <c r="P512" i="1"/>
  <c r="P511" i="1"/>
  <c r="P510" i="1"/>
  <c r="P509" i="1"/>
  <c r="P508" i="1"/>
  <c r="P507" i="1"/>
  <c r="P506" i="1"/>
  <c r="P505" i="1"/>
  <c r="P504" i="1"/>
  <c r="P503" i="1"/>
  <c r="P502" i="1"/>
  <c r="P501" i="1"/>
  <c r="P500" i="1"/>
  <c r="P499" i="1"/>
  <c r="P498" i="1"/>
  <c r="P497" i="1"/>
  <c r="P496" i="1"/>
  <c r="P495" i="1"/>
  <c r="P494" i="1"/>
  <c r="P493" i="1"/>
  <c r="P492" i="1"/>
  <c r="P491" i="1"/>
  <c r="P490" i="1"/>
  <c r="P489" i="1"/>
  <c r="P488" i="1"/>
  <c r="P487" i="1"/>
  <c r="P486" i="1"/>
  <c r="P485" i="1"/>
  <c r="P484" i="1"/>
  <c r="P483" i="1"/>
  <c r="O483" i="1"/>
  <c r="O484" i="1"/>
  <c r="O485" i="1"/>
  <c r="O486" i="1"/>
  <c r="M486" i="1" s="1"/>
  <c r="O487" i="1"/>
  <c r="O488" i="1"/>
  <c r="O489" i="1"/>
  <c r="O490" i="1"/>
  <c r="M490" i="1" s="1"/>
  <c r="O491" i="1"/>
  <c r="O492" i="1"/>
  <c r="O493" i="1"/>
  <c r="O494" i="1"/>
  <c r="M494" i="1" s="1"/>
  <c r="O495" i="1"/>
  <c r="O496" i="1"/>
  <c r="O497" i="1"/>
  <c r="O498" i="1"/>
  <c r="M498" i="1" s="1"/>
  <c r="O499" i="1"/>
  <c r="O500" i="1"/>
  <c r="O501" i="1"/>
  <c r="O502" i="1"/>
  <c r="M502" i="1" s="1"/>
  <c r="O503" i="1"/>
  <c r="O504" i="1"/>
  <c r="O505" i="1"/>
  <c r="O506" i="1"/>
  <c r="M506" i="1" s="1"/>
  <c r="O507" i="1"/>
  <c r="O508" i="1"/>
  <c r="O509" i="1"/>
  <c r="O510" i="1"/>
  <c r="M510" i="1" s="1"/>
  <c r="O511" i="1"/>
  <c r="O512" i="1"/>
  <c r="O513" i="1"/>
  <c r="O514" i="1"/>
  <c r="M514" i="1" s="1"/>
  <c r="O515" i="1"/>
  <c r="O516" i="1"/>
  <c r="O517" i="1"/>
  <c r="O518" i="1"/>
  <c r="M518" i="1" s="1"/>
  <c r="O519" i="1"/>
  <c r="O520" i="1"/>
  <c r="O521" i="1"/>
  <c r="O522" i="1"/>
  <c r="M522" i="1" s="1"/>
  <c r="O523" i="1"/>
  <c r="O524" i="1"/>
  <c r="O525" i="1"/>
  <c r="O526" i="1"/>
  <c r="M526" i="1" s="1"/>
  <c r="O527" i="1"/>
  <c r="O528" i="1"/>
  <c r="O529" i="1"/>
  <c r="O530" i="1"/>
  <c r="M530" i="1" s="1"/>
  <c r="O531" i="1"/>
  <c r="O532" i="1"/>
  <c r="O533" i="1"/>
  <c r="O534" i="1"/>
  <c r="O535" i="1"/>
  <c r="O536" i="1"/>
  <c r="O537" i="1"/>
  <c r="O538" i="1"/>
  <c r="M538" i="1" s="1"/>
  <c r="O539" i="1"/>
  <c r="O540" i="1"/>
  <c r="O541" i="1"/>
  <c r="O542" i="1"/>
  <c r="M542" i="1" s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V465" i="1"/>
  <c r="V464" i="1"/>
  <c r="V463" i="1"/>
  <c r="V462" i="1"/>
  <c r="V461" i="1"/>
  <c r="V460" i="1"/>
  <c r="V459" i="1"/>
  <c r="V458" i="1"/>
  <c r="V457" i="1"/>
  <c r="V456" i="1"/>
  <c r="V455" i="1"/>
  <c r="V454" i="1"/>
  <c r="V453" i="1"/>
  <c r="V452" i="1"/>
  <c r="V451" i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V414" i="1"/>
  <c r="V413" i="1"/>
  <c r="V412" i="1"/>
  <c r="V411" i="1"/>
  <c r="V410" i="1"/>
  <c r="V409" i="1"/>
  <c r="V408" i="1"/>
  <c r="V407" i="1"/>
  <c r="V406" i="1"/>
  <c r="V405" i="1"/>
  <c r="V404" i="1"/>
  <c r="V403" i="1"/>
  <c r="V402" i="1"/>
  <c r="V401" i="1"/>
  <c r="V400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V363" i="1"/>
  <c r="V362" i="1"/>
  <c r="V361" i="1"/>
  <c r="V360" i="1"/>
  <c r="V359" i="1"/>
  <c r="V358" i="1"/>
  <c r="V357" i="1"/>
  <c r="V356" i="1"/>
  <c r="V355" i="1"/>
  <c r="V354" i="1"/>
  <c r="V353" i="1"/>
  <c r="V352" i="1"/>
  <c r="V351" i="1"/>
  <c r="V350" i="1"/>
  <c r="V349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V312" i="1"/>
  <c r="V311" i="1"/>
  <c r="V310" i="1"/>
  <c r="V309" i="1"/>
  <c r="V308" i="1"/>
  <c r="V307" i="1"/>
  <c r="V306" i="1"/>
  <c r="V305" i="1"/>
  <c r="V304" i="1"/>
  <c r="V303" i="1"/>
  <c r="V302" i="1"/>
  <c r="V301" i="1"/>
  <c r="V300" i="1"/>
  <c r="V299" i="1"/>
  <c r="V298" i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V261" i="1"/>
  <c r="V260" i="1"/>
  <c r="V259" i="1"/>
  <c r="V258" i="1"/>
  <c r="V257" i="1"/>
  <c r="V256" i="1"/>
  <c r="V255" i="1"/>
  <c r="V254" i="1"/>
  <c r="V253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38" i="1"/>
  <c r="V237" i="1"/>
  <c r="V236" i="1"/>
  <c r="V235" i="1"/>
  <c r="V234" i="1"/>
  <c r="V233" i="1"/>
  <c r="V232" i="1"/>
  <c r="V231" i="1"/>
  <c r="V230" i="1"/>
  <c r="V229" i="1"/>
  <c r="V228" i="1"/>
  <c r="V227" i="1"/>
  <c r="V226" i="1"/>
  <c r="V225" i="1"/>
  <c r="V224" i="1"/>
  <c r="V223" i="1"/>
  <c r="V222" i="1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4" i="1"/>
  <c r="V43" i="1"/>
  <c r="V42" i="1"/>
  <c r="V41" i="1"/>
  <c r="V40" i="1"/>
  <c r="M39" i="1" s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T7" i="1"/>
  <c r="O9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7" i="1"/>
  <c r="Q8" i="1"/>
  <c r="R8" i="1"/>
  <c r="S8" i="1"/>
  <c r="T8" i="1"/>
  <c r="Q9" i="1"/>
  <c r="R9" i="1"/>
  <c r="S9" i="1"/>
  <c r="T9" i="1"/>
  <c r="Q10" i="1"/>
  <c r="R10" i="1"/>
  <c r="S10" i="1"/>
  <c r="T10" i="1"/>
  <c r="Q11" i="1"/>
  <c r="R11" i="1"/>
  <c r="S11" i="1"/>
  <c r="T11" i="1"/>
  <c r="Q12" i="1"/>
  <c r="R12" i="1"/>
  <c r="S12" i="1"/>
  <c r="T12" i="1"/>
  <c r="Q13" i="1"/>
  <c r="R13" i="1"/>
  <c r="S13" i="1"/>
  <c r="T13" i="1"/>
  <c r="Q14" i="1"/>
  <c r="R14" i="1"/>
  <c r="S14" i="1"/>
  <c r="T14" i="1"/>
  <c r="Q15" i="1"/>
  <c r="R15" i="1"/>
  <c r="S15" i="1"/>
  <c r="T15" i="1"/>
  <c r="Q16" i="1"/>
  <c r="R16" i="1"/>
  <c r="S16" i="1"/>
  <c r="T16" i="1"/>
  <c r="Q17" i="1"/>
  <c r="R17" i="1"/>
  <c r="S17" i="1"/>
  <c r="T17" i="1"/>
  <c r="Q18" i="1"/>
  <c r="R18" i="1"/>
  <c r="S18" i="1"/>
  <c r="T18" i="1"/>
  <c r="Q19" i="1"/>
  <c r="R19" i="1"/>
  <c r="S19" i="1"/>
  <c r="T19" i="1"/>
  <c r="Q20" i="1"/>
  <c r="R20" i="1"/>
  <c r="S20" i="1"/>
  <c r="T20" i="1"/>
  <c r="Q21" i="1"/>
  <c r="R21" i="1"/>
  <c r="S21" i="1"/>
  <c r="T21" i="1"/>
  <c r="Q22" i="1"/>
  <c r="R22" i="1"/>
  <c r="S22" i="1"/>
  <c r="T22" i="1"/>
  <c r="Q23" i="1"/>
  <c r="R23" i="1"/>
  <c r="S23" i="1"/>
  <c r="T23" i="1"/>
  <c r="Q24" i="1"/>
  <c r="R24" i="1"/>
  <c r="S24" i="1"/>
  <c r="T24" i="1"/>
  <c r="Q25" i="1"/>
  <c r="R25" i="1"/>
  <c r="S25" i="1"/>
  <c r="T25" i="1"/>
  <c r="Q26" i="1"/>
  <c r="R26" i="1"/>
  <c r="S26" i="1"/>
  <c r="T26" i="1"/>
  <c r="Q27" i="1"/>
  <c r="R27" i="1"/>
  <c r="S27" i="1"/>
  <c r="T27" i="1"/>
  <c r="Q28" i="1"/>
  <c r="R28" i="1"/>
  <c r="S28" i="1"/>
  <c r="T28" i="1"/>
  <c r="Q29" i="1"/>
  <c r="R29" i="1"/>
  <c r="S29" i="1"/>
  <c r="T29" i="1"/>
  <c r="Q30" i="1"/>
  <c r="R30" i="1"/>
  <c r="S30" i="1"/>
  <c r="T30" i="1"/>
  <c r="Q31" i="1"/>
  <c r="R31" i="1"/>
  <c r="S31" i="1"/>
  <c r="T31" i="1"/>
  <c r="Q32" i="1"/>
  <c r="R32" i="1"/>
  <c r="S32" i="1"/>
  <c r="T32" i="1"/>
  <c r="Q33" i="1"/>
  <c r="R33" i="1"/>
  <c r="S33" i="1"/>
  <c r="T33" i="1"/>
  <c r="Q34" i="1"/>
  <c r="R34" i="1"/>
  <c r="S34" i="1"/>
  <c r="T34" i="1"/>
  <c r="Q35" i="1"/>
  <c r="R35" i="1"/>
  <c r="S35" i="1"/>
  <c r="T35" i="1"/>
  <c r="Q36" i="1"/>
  <c r="R36" i="1"/>
  <c r="S36" i="1"/>
  <c r="T36" i="1"/>
  <c r="Q37" i="1"/>
  <c r="R37" i="1"/>
  <c r="S37" i="1"/>
  <c r="T37" i="1"/>
  <c r="Q38" i="1"/>
  <c r="R38" i="1"/>
  <c r="S38" i="1"/>
  <c r="T38" i="1"/>
  <c r="Q40" i="1"/>
  <c r="R40" i="1"/>
  <c r="S40" i="1"/>
  <c r="T40" i="1"/>
  <c r="Q41" i="1"/>
  <c r="R41" i="1"/>
  <c r="S41" i="1"/>
  <c r="T41" i="1"/>
  <c r="Q42" i="1"/>
  <c r="R42" i="1"/>
  <c r="S42" i="1"/>
  <c r="T42" i="1"/>
  <c r="Q43" i="1"/>
  <c r="R43" i="1"/>
  <c r="S43" i="1"/>
  <c r="T43" i="1"/>
  <c r="Q44" i="1"/>
  <c r="R44" i="1"/>
  <c r="S44" i="1"/>
  <c r="T44" i="1"/>
  <c r="Q45" i="1"/>
  <c r="R45" i="1"/>
  <c r="S45" i="1"/>
  <c r="T45" i="1"/>
  <c r="Q46" i="1"/>
  <c r="R46" i="1"/>
  <c r="S46" i="1"/>
  <c r="T46" i="1"/>
  <c r="Q47" i="1"/>
  <c r="R47" i="1"/>
  <c r="S47" i="1"/>
  <c r="T47" i="1"/>
  <c r="Q48" i="1"/>
  <c r="R48" i="1"/>
  <c r="S48" i="1"/>
  <c r="T48" i="1"/>
  <c r="Q49" i="1"/>
  <c r="R49" i="1"/>
  <c r="S49" i="1"/>
  <c r="T49" i="1"/>
  <c r="Q50" i="1"/>
  <c r="R50" i="1"/>
  <c r="S50" i="1"/>
  <c r="T50" i="1"/>
  <c r="Q51" i="1"/>
  <c r="R51" i="1"/>
  <c r="S51" i="1"/>
  <c r="T51" i="1"/>
  <c r="Q52" i="1"/>
  <c r="R52" i="1"/>
  <c r="S52" i="1"/>
  <c r="T52" i="1"/>
  <c r="Q53" i="1"/>
  <c r="R53" i="1"/>
  <c r="S53" i="1"/>
  <c r="T53" i="1"/>
  <c r="Q54" i="1"/>
  <c r="R54" i="1"/>
  <c r="S54" i="1"/>
  <c r="T54" i="1"/>
  <c r="Q55" i="1"/>
  <c r="R55" i="1"/>
  <c r="S55" i="1"/>
  <c r="T55" i="1"/>
  <c r="Q56" i="1"/>
  <c r="R56" i="1"/>
  <c r="S56" i="1"/>
  <c r="T56" i="1"/>
  <c r="Q57" i="1"/>
  <c r="R57" i="1"/>
  <c r="S57" i="1"/>
  <c r="T57" i="1"/>
  <c r="Q58" i="1"/>
  <c r="R58" i="1"/>
  <c r="S58" i="1"/>
  <c r="T58" i="1"/>
  <c r="Q59" i="1"/>
  <c r="R59" i="1"/>
  <c r="S59" i="1"/>
  <c r="T59" i="1"/>
  <c r="Q60" i="1"/>
  <c r="R60" i="1"/>
  <c r="S60" i="1"/>
  <c r="T60" i="1"/>
  <c r="Q61" i="1"/>
  <c r="R61" i="1"/>
  <c r="S61" i="1"/>
  <c r="T61" i="1"/>
  <c r="Q62" i="1"/>
  <c r="R62" i="1"/>
  <c r="S62" i="1"/>
  <c r="T62" i="1"/>
  <c r="Q63" i="1"/>
  <c r="R63" i="1"/>
  <c r="S63" i="1"/>
  <c r="T63" i="1"/>
  <c r="Q64" i="1"/>
  <c r="R64" i="1"/>
  <c r="S64" i="1"/>
  <c r="T64" i="1"/>
  <c r="Q65" i="1"/>
  <c r="R65" i="1"/>
  <c r="S65" i="1"/>
  <c r="T65" i="1"/>
  <c r="Q66" i="1"/>
  <c r="R66" i="1"/>
  <c r="S66" i="1"/>
  <c r="T66" i="1"/>
  <c r="Q67" i="1"/>
  <c r="R67" i="1"/>
  <c r="S67" i="1"/>
  <c r="T67" i="1"/>
  <c r="Q68" i="1"/>
  <c r="R68" i="1"/>
  <c r="S68" i="1"/>
  <c r="T68" i="1"/>
  <c r="Q69" i="1"/>
  <c r="R69" i="1"/>
  <c r="S69" i="1"/>
  <c r="T69" i="1"/>
  <c r="Q70" i="1"/>
  <c r="R70" i="1"/>
  <c r="S70" i="1"/>
  <c r="T70" i="1"/>
  <c r="Q71" i="1"/>
  <c r="R71" i="1"/>
  <c r="S71" i="1"/>
  <c r="T71" i="1"/>
  <c r="Q72" i="1"/>
  <c r="R72" i="1"/>
  <c r="S72" i="1"/>
  <c r="T72" i="1"/>
  <c r="Q73" i="1"/>
  <c r="R73" i="1"/>
  <c r="S73" i="1"/>
  <c r="T73" i="1"/>
  <c r="Q74" i="1"/>
  <c r="R74" i="1"/>
  <c r="S74" i="1"/>
  <c r="T74" i="1"/>
  <c r="Q75" i="1"/>
  <c r="R75" i="1"/>
  <c r="S75" i="1"/>
  <c r="T75" i="1"/>
  <c r="Q76" i="1"/>
  <c r="R76" i="1"/>
  <c r="S76" i="1"/>
  <c r="T76" i="1"/>
  <c r="Q77" i="1"/>
  <c r="R77" i="1"/>
  <c r="S77" i="1"/>
  <c r="T77" i="1"/>
  <c r="Q78" i="1"/>
  <c r="R78" i="1"/>
  <c r="S78" i="1"/>
  <c r="T78" i="1"/>
  <c r="Q79" i="1"/>
  <c r="R79" i="1"/>
  <c r="S79" i="1"/>
  <c r="T79" i="1"/>
  <c r="Q80" i="1"/>
  <c r="R80" i="1"/>
  <c r="S80" i="1"/>
  <c r="T80" i="1"/>
  <c r="Q81" i="1"/>
  <c r="R81" i="1"/>
  <c r="S81" i="1"/>
  <c r="T81" i="1"/>
  <c r="Q82" i="1"/>
  <c r="R82" i="1"/>
  <c r="S82" i="1"/>
  <c r="T82" i="1"/>
  <c r="Q83" i="1"/>
  <c r="R83" i="1"/>
  <c r="S83" i="1"/>
  <c r="T83" i="1"/>
  <c r="Q84" i="1"/>
  <c r="R84" i="1"/>
  <c r="S84" i="1"/>
  <c r="T84" i="1"/>
  <c r="Q85" i="1"/>
  <c r="R85" i="1"/>
  <c r="S85" i="1"/>
  <c r="T85" i="1"/>
  <c r="Q86" i="1"/>
  <c r="R86" i="1"/>
  <c r="S86" i="1"/>
  <c r="T86" i="1"/>
  <c r="Q87" i="1"/>
  <c r="R87" i="1"/>
  <c r="S87" i="1"/>
  <c r="T87" i="1"/>
  <c r="Q88" i="1"/>
  <c r="R88" i="1"/>
  <c r="S88" i="1"/>
  <c r="T88" i="1"/>
  <c r="Q89" i="1"/>
  <c r="R89" i="1"/>
  <c r="S89" i="1"/>
  <c r="T89" i="1"/>
  <c r="Q90" i="1"/>
  <c r="R90" i="1"/>
  <c r="S90" i="1"/>
  <c r="T90" i="1"/>
  <c r="Q91" i="1"/>
  <c r="R91" i="1"/>
  <c r="S91" i="1"/>
  <c r="T91" i="1"/>
  <c r="Q92" i="1"/>
  <c r="R92" i="1"/>
  <c r="S92" i="1"/>
  <c r="T92" i="1"/>
  <c r="Q93" i="1"/>
  <c r="R93" i="1"/>
  <c r="S93" i="1"/>
  <c r="T93" i="1"/>
  <c r="Q94" i="1"/>
  <c r="R94" i="1"/>
  <c r="S94" i="1"/>
  <c r="T94" i="1"/>
  <c r="Q95" i="1"/>
  <c r="R95" i="1"/>
  <c r="S95" i="1"/>
  <c r="T95" i="1"/>
  <c r="Q96" i="1"/>
  <c r="R96" i="1"/>
  <c r="S96" i="1"/>
  <c r="T96" i="1"/>
  <c r="Q97" i="1"/>
  <c r="R97" i="1"/>
  <c r="S97" i="1"/>
  <c r="T97" i="1"/>
  <c r="Q98" i="1"/>
  <c r="R98" i="1"/>
  <c r="S98" i="1"/>
  <c r="T98" i="1"/>
  <c r="Q99" i="1"/>
  <c r="R99" i="1"/>
  <c r="S99" i="1"/>
  <c r="T99" i="1"/>
  <c r="Q100" i="1"/>
  <c r="R100" i="1"/>
  <c r="S100" i="1"/>
  <c r="T100" i="1"/>
  <c r="Q101" i="1"/>
  <c r="R101" i="1"/>
  <c r="S101" i="1"/>
  <c r="T101" i="1"/>
  <c r="Q102" i="1"/>
  <c r="R102" i="1"/>
  <c r="S102" i="1"/>
  <c r="T102" i="1"/>
  <c r="Q103" i="1"/>
  <c r="R103" i="1"/>
  <c r="S103" i="1"/>
  <c r="T103" i="1"/>
  <c r="Q104" i="1"/>
  <c r="R104" i="1"/>
  <c r="S104" i="1"/>
  <c r="T104" i="1"/>
  <c r="Q105" i="1"/>
  <c r="R105" i="1"/>
  <c r="S105" i="1"/>
  <c r="T105" i="1"/>
  <c r="Q106" i="1"/>
  <c r="R106" i="1"/>
  <c r="S106" i="1"/>
  <c r="T106" i="1"/>
  <c r="Q107" i="1"/>
  <c r="R107" i="1"/>
  <c r="S107" i="1"/>
  <c r="T107" i="1"/>
  <c r="Q108" i="1"/>
  <c r="R108" i="1"/>
  <c r="S108" i="1"/>
  <c r="T108" i="1"/>
  <c r="Q109" i="1"/>
  <c r="R109" i="1"/>
  <c r="S109" i="1"/>
  <c r="T109" i="1"/>
  <c r="Q110" i="1"/>
  <c r="R110" i="1"/>
  <c r="S110" i="1"/>
  <c r="T110" i="1"/>
  <c r="Q111" i="1"/>
  <c r="R111" i="1"/>
  <c r="S111" i="1"/>
  <c r="T111" i="1"/>
  <c r="Q112" i="1"/>
  <c r="R112" i="1"/>
  <c r="S112" i="1"/>
  <c r="T112" i="1"/>
  <c r="Q113" i="1"/>
  <c r="R113" i="1"/>
  <c r="S113" i="1"/>
  <c r="T113" i="1"/>
  <c r="Q114" i="1"/>
  <c r="R114" i="1"/>
  <c r="S114" i="1"/>
  <c r="T114" i="1"/>
  <c r="Q115" i="1"/>
  <c r="R115" i="1"/>
  <c r="S115" i="1"/>
  <c r="T115" i="1"/>
  <c r="Q116" i="1"/>
  <c r="R116" i="1"/>
  <c r="S116" i="1"/>
  <c r="T116" i="1"/>
  <c r="Q117" i="1"/>
  <c r="R117" i="1"/>
  <c r="S117" i="1"/>
  <c r="T117" i="1"/>
  <c r="Q118" i="1"/>
  <c r="R118" i="1"/>
  <c r="S118" i="1"/>
  <c r="T118" i="1"/>
  <c r="Q119" i="1"/>
  <c r="R119" i="1"/>
  <c r="S119" i="1"/>
  <c r="T119" i="1"/>
  <c r="Q120" i="1"/>
  <c r="R120" i="1"/>
  <c r="S120" i="1"/>
  <c r="T120" i="1"/>
  <c r="Q121" i="1"/>
  <c r="R121" i="1"/>
  <c r="S121" i="1"/>
  <c r="T121" i="1"/>
  <c r="Q122" i="1"/>
  <c r="R122" i="1"/>
  <c r="S122" i="1"/>
  <c r="T122" i="1"/>
  <c r="Q123" i="1"/>
  <c r="R123" i="1"/>
  <c r="S123" i="1"/>
  <c r="T123" i="1"/>
  <c r="Q124" i="1"/>
  <c r="R124" i="1"/>
  <c r="S124" i="1"/>
  <c r="T124" i="1"/>
  <c r="Q125" i="1"/>
  <c r="R125" i="1"/>
  <c r="S125" i="1"/>
  <c r="T125" i="1"/>
  <c r="Q126" i="1"/>
  <c r="R126" i="1"/>
  <c r="S126" i="1"/>
  <c r="T126" i="1"/>
  <c r="Q127" i="1"/>
  <c r="R127" i="1"/>
  <c r="S127" i="1"/>
  <c r="T127" i="1"/>
  <c r="Q128" i="1"/>
  <c r="R128" i="1"/>
  <c r="S128" i="1"/>
  <c r="T128" i="1"/>
  <c r="Q129" i="1"/>
  <c r="R129" i="1"/>
  <c r="S129" i="1"/>
  <c r="T129" i="1"/>
  <c r="Q130" i="1"/>
  <c r="R130" i="1"/>
  <c r="S130" i="1"/>
  <c r="T130" i="1"/>
  <c r="Q131" i="1"/>
  <c r="R131" i="1"/>
  <c r="S131" i="1"/>
  <c r="T131" i="1"/>
  <c r="Q132" i="1"/>
  <c r="R132" i="1"/>
  <c r="S132" i="1"/>
  <c r="T132" i="1"/>
  <c r="Q133" i="1"/>
  <c r="R133" i="1"/>
  <c r="S133" i="1"/>
  <c r="T133" i="1"/>
  <c r="Q134" i="1"/>
  <c r="R134" i="1"/>
  <c r="S134" i="1"/>
  <c r="T134" i="1"/>
  <c r="Q135" i="1"/>
  <c r="R135" i="1"/>
  <c r="S135" i="1"/>
  <c r="T135" i="1"/>
  <c r="Q136" i="1"/>
  <c r="R136" i="1"/>
  <c r="S136" i="1"/>
  <c r="T136" i="1"/>
  <c r="Q137" i="1"/>
  <c r="R137" i="1"/>
  <c r="S137" i="1"/>
  <c r="T137" i="1"/>
  <c r="Q138" i="1"/>
  <c r="R138" i="1"/>
  <c r="S138" i="1"/>
  <c r="T138" i="1"/>
  <c r="Q139" i="1"/>
  <c r="R139" i="1"/>
  <c r="S139" i="1"/>
  <c r="T139" i="1"/>
  <c r="Q140" i="1"/>
  <c r="R140" i="1"/>
  <c r="S140" i="1"/>
  <c r="T140" i="1"/>
  <c r="Q141" i="1"/>
  <c r="R141" i="1"/>
  <c r="S141" i="1"/>
  <c r="T141" i="1"/>
  <c r="Q142" i="1"/>
  <c r="R142" i="1"/>
  <c r="S142" i="1"/>
  <c r="T142" i="1"/>
  <c r="Q143" i="1"/>
  <c r="R143" i="1"/>
  <c r="S143" i="1"/>
  <c r="T143" i="1"/>
  <c r="Q144" i="1"/>
  <c r="R144" i="1"/>
  <c r="S144" i="1"/>
  <c r="T144" i="1"/>
  <c r="Q145" i="1"/>
  <c r="R145" i="1"/>
  <c r="S145" i="1"/>
  <c r="T145" i="1"/>
  <c r="Q146" i="1"/>
  <c r="R146" i="1"/>
  <c r="S146" i="1"/>
  <c r="T146" i="1"/>
  <c r="Q147" i="1"/>
  <c r="R147" i="1"/>
  <c r="S147" i="1"/>
  <c r="T147" i="1"/>
  <c r="Q148" i="1"/>
  <c r="R148" i="1"/>
  <c r="S148" i="1"/>
  <c r="T148" i="1"/>
  <c r="Q149" i="1"/>
  <c r="R149" i="1"/>
  <c r="S149" i="1"/>
  <c r="T149" i="1"/>
  <c r="Q150" i="1"/>
  <c r="R150" i="1"/>
  <c r="S150" i="1"/>
  <c r="T150" i="1"/>
  <c r="Q151" i="1"/>
  <c r="R151" i="1"/>
  <c r="S151" i="1"/>
  <c r="T151" i="1"/>
  <c r="Q152" i="1"/>
  <c r="R152" i="1"/>
  <c r="S152" i="1"/>
  <c r="T152" i="1"/>
  <c r="Q153" i="1"/>
  <c r="R153" i="1"/>
  <c r="S153" i="1"/>
  <c r="T153" i="1"/>
  <c r="Q154" i="1"/>
  <c r="R154" i="1"/>
  <c r="S154" i="1"/>
  <c r="T154" i="1"/>
  <c r="Q155" i="1"/>
  <c r="R155" i="1"/>
  <c r="S155" i="1"/>
  <c r="T155" i="1"/>
  <c r="Q156" i="1"/>
  <c r="R156" i="1"/>
  <c r="S156" i="1"/>
  <c r="T156" i="1"/>
  <c r="Q157" i="1"/>
  <c r="R157" i="1"/>
  <c r="S157" i="1"/>
  <c r="T157" i="1"/>
  <c r="Q158" i="1"/>
  <c r="R158" i="1"/>
  <c r="S158" i="1"/>
  <c r="T158" i="1"/>
  <c r="Q159" i="1"/>
  <c r="R159" i="1"/>
  <c r="S159" i="1"/>
  <c r="T159" i="1"/>
  <c r="Q160" i="1"/>
  <c r="R160" i="1"/>
  <c r="S160" i="1"/>
  <c r="T160" i="1"/>
  <c r="Q161" i="1"/>
  <c r="R161" i="1"/>
  <c r="S161" i="1"/>
  <c r="T161" i="1"/>
  <c r="Q162" i="1"/>
  <c r="R162" i="1"/>
  <c r="S162" i="1"/>
  <c r="T162" i="1"/>
  <c r="Q163" i="1"/>
  <c r="R163" i="1"/>
  <c r="S163" i="1"/>
  <c r="T163" i="1"/>
  <c r="Q164" i="1"/>
  <c r="R164" i="1"/>
  <c r="S164" i="1"/>
  <c r="T164" i="1"/>
  <c r="Q165" i="1"/>
  <c r="R165" i="1"/>
  <c r="S165" i="1"/>
  <c r="T165" i="1"/>
  <c r="Q166" i="1"/>
  <c r="R166" i="1"/>
  <c r="S166" i="1"/>
  <c r="T166" i="1"/>
  <c r="Q167" i="1"/>
  <c r="R167" i="1"/>
  <c r="S167" i="1"/>
  <c r="T167" i="1"/>
  <c r="Q168" i="1"/>
  <c r="R168" i="1"/>
  <c r="S168" i="1"/>
  <c r="T168" i="1"/>
  <c r="Q169" i="1"/>
  <c r="R169" i="1"/>
  <c r="S169" i="1"/>
  <c r="T169" i="1"/>
  <c r="Q170" i="1"/>
  <c r="R170" i="1"/>
  <c r="S170" i="1"/>
  <c r="T170" i="1"/>
  <c r="Q171" i="1"/>
  <c r="R171" i="1"/>
  <c r="S171" i="1"/>
  <c r="T171" i="1"/>
  <c r="Q172" i="1"/>
  <c r="R172" i="1"/>
  <c r="S172" i="1"/>
  <c r="T172" i="1"/>
  <c r="Q173" i="1"/>
  <c r="R173" i="1"/>
  <c r="S173" i="1"/>
  <c r="T173" i="1"/>
  <c r="Q174" i="1"/>
  <c r="R174" i="1"/>
  <c r="S174" i="1"/>
  <c r="T174" i="1"/>
  <c r="Q175" i="1"/>
  <c r="R175" i="1"/>
  <c r="S175" i="1"/>
  <c r="T175" i="1"/>
  <c r="Q176" i="1"/>
  <c r="R176" i="1"/>
  <c r="S176" i="1"/>
  <c r="T176" i="1"/>
  <c r="Q177" i="1"/>
  <c r="R177" i="1"/>
  <c r="S177" i="1"/>
  <c r="T177" i="1"/>
  <c r="Q178" i="1"/>
  <c r="R178" i="1"/>
  <c r="S178" i="1"/>
  <c r="T178" i="1"/>
  <c r="Q179" i="1"/>
  <c r="R179" i="1"/>
  <c r="S179" i="1"/>
  <c r="T179" i="1"/>
  <c r="Q180" i="1"/>
  <c r="R180" i="1"/>
  <c r="S180" i="1"/>
  <c r="T180" i="1"/>
  <c r="Q181" i="1"/>
  <c r="R181" i="1"/>
  <c r="S181" i="1"/>
  <c r="T181" i="1"/>
  <c r="Q182" i="1"/>
  <c r="R182" i="1"/>
  <c r="S182" i="1"/>
  <c r="T182" i="1"/>
  <c r="Q183" i="1"/>
  <c r="R183" i="1"/>
  <c r="S183" i="1"/>
  <c r="T183" i="1"/>
  <c r="Q184" i="1"/>
  <c r="R184" i="1"/>
  <c r="S184" i="1"/>
  <c r="T184" i="1"/>
  <c r="Q185" i="1"/>
  <c r="R185" i="1"/>
  <c r="S185" i="1"/>
  <c r="T185" i="1"/>
  <c r="Q186" i="1"/>
  <c r="R186" i="1"/>
  <c r="S186" i="1"/>
  <c r="T186" i="1"/>
  <c r="Q187" i="1"/>
  <c r="R187" i="1"/>
  <c r="S187" i="1"/>
  <c r="T187" i="1"/>
  <c r="Q188" i="1"/>
  <c r="R188" i="1"/>
  <c r="S188" i="1"/>
  <c r="T188" i="1"/>
  <c r="Q189" i="1"/>
  <c r="R189" i="1"/>
  <c r="S189" i="1"/>
  <c r="T189" i="1"/>
  <c r="Q190" i="1"/>
  <c r="R190" i="1"/>
  <c r="S190" i="1"/>
  <c r="T190" i="1"/>
  <c r="Q191" i="1"/>
  <c r="R191" i="1"/>
  <c r="S191" i="1"/>
  <c r="T191" i="1"/>
  <c r="Q192" i="1"/>
  <c r="R192" i="1"/>
  <c r="S192" i="1"/>
  <c r="T192" i="1"/>
  <c r="Q193" i="1"/>
  <c r="R193" i="1"/>
  <c r="S193" i="1"/>
  <c r="T193" i="1"/>
  <c r="Q194" i="1"/>
  <c r="R194" i="1"/>
  <c r="S194" i="1"/>
  <c r="T194" i="1"/>
  <c r="Q195" i="1"/>
  <c r="R195" i="1"/>
  <c r="S195" i="1"/>
  <c r="T195" i="1"/>
  <c r="Q196" i="1"/>
  <c r="R196" i="1"/>
  <c r="S196" i="1"/>
  <c r="T196" i="1"/>
  <c r="Q197" i="1"/>
  <c r="R197" i="1"/>
  <c r="S197" i="1"/>
  <c r="T197" i="1"/>
  <c r="Q198" i="1"/>
  <c r="R198" i="1"/>
  <c r="S198" i="1"/>
  <c r="T198" i="1"/>
  <c r="Q199" i="1"/>
  <c r="R199" i="1"/>
  <c r="S199" i="1"/>
  <c r="T199" i="1"/>
  <c r="Q200" i="1"/>
  <c r="R200" i="1"/>
  <c r="S200" i="1"/>
  <c r="T200" i="1"/>
  <c r="Q201" i="1"/>
  <c r="R201" i="1"/>
  <c r="S201" i="1"/>
  <c r="T201" i="1"/>
  <c r="Q202" i="1"/>
  <c r="R202" i="1"/>
  <c r="S202" i="1"/>
  <c r="T202" i="1"/>
  <c r="Q203" i="1"/>
  <c r="R203" i="1"/>
  <c r="S203" i="1"/>
  <c r="T203" i="1"/>
  <c r="Q204" i="1"/>
  <c r="R204" i="1"/>
  <c r="S204" i="1"/>
  <c r="T204" i="1"/>
  <c r="Q205" i="1"/>
  <c r="R205" i="1"/>
  <c r="S205" i="1"/>
  <c r="T205" i="1"/>
  <c r="Q206" i="1"/>
  <c r="R206" i="1"/>
  <c r="S206" i="1"/>
  <c r="T206" i="1"/>
  <c r="Q207" i="1"/>
  <c r="R207" i="1"/>
  <c r="S207" i="1"/>
  <c r="T207" i="1"/>
  <c r="Q208" i="1"/>
  <c r="R208" i="1"/>
  <c r="S208" i="1"/>
  <c r="T208" i="1"/>
  <c r="Q209" i="1"/>
  <c r="R209" i="1"/>
  <c r="S209" i="1"/>
  <c r="T209" i="1"/>
  <c r="Q210" i="1"/>
  <c r="R210" i="1"/>
  <c r="S210" i="1"/>
  <c r="T210" i="1"/>
  <c r="Q211" i="1"/>
  <c r="R211" i="1"/>
  <c r="S211" i="1"/>
  <c r="T211" i="1"/>
  <c r="Q212" i="1"/>
  <c r="R212" i="1"/>
  <c r="S212" i="1"/>
  <c r="T212" i="1"/>
  <c r="Q213" i="1"/>
  <c r="R213" i="1"/>
  <c r="S213" i="1"/>
  <c r="T213" i="1"/>
  <c r="Q214" i="1"/>
  <c r="R214" i="1"/>
  <c r="S214" i="1"/>
  <c r="T214" i="1"/>
  <c r="Q215" i="1"/>
  <c r="R215" i="1"/>
  <c r="S215" i="1"/>
  <c r="T215" i="1"/>
  <c r="Q216" i="1"/>
  <c r="R216" i="1"/>
  <c r="S216" i="1"/>
  <c r="T216" i="1"/>
  <c r="Q217" i="1"/>
  <c r="R217" i="1"/>
  <c r="S217" i="1"/>
  <c r="T217" i="1"/>
  <c r="Q218" i="1"/>
  <c r="R218" i="1"/>
  <c r="S218" i="1"/>
  <c r="T218" i="1"/>
  <c r="Q219" i="1"/>
  <c r="R219" i="1"/>
  <c r="S219" i="1"/>
  <c r="T219" i="1"/>
  <c r="Q220" i="1"/>
  <c r="R220" i="1"/>
  <c r="S220" i="1"/>
  <c r="T220" i="1"/>
  <c r="Q221" i="1"/>
  <c r="R221" i="1"/>
  <c r="S221" i="1"/>
  <c r="T221" i="1"/>
  <c r="Q222" i="1"/>
  <c r="R222" i="1"/>
  <c r="S222" i="1"/>
  <c r="T222" i="1"/>
  <c r="Q223" i="1"/>
  <c r="R223" i="1"/>
  <c r="S223" i="1"/>
  <c r="T223" i="1"/>
  <c r="Q224" i="1"/>
  <c r="R224" i="1"/>
  <c r="S224" i="1"/>
  <c r="T224" i="1"/>
  <c r="Q225" i="1"/>
  <c r="R225" i="1"/>
  <c r="S225" i="1"/>
  <c r="T225" i="1"/>
  <c r="Q226" i="1"/>
  <c r="R226" i="1"/>
  <c r="S226" i="1"/>
  <c r="T226" i="1"/>
  <c r="Q227" i="1"/>
  <c r="R227" i="1"/>
  <c r="S227" i="1"/>
  <c r="T227" i="1"/>
  <c r="Q228" i="1"/>
  <c r="R228" i="1"/>
  <c r="S228" i="1"/>
  <c r="T228" i="1"/>
  <c r="Q229" i="1"/>
  <c r="R229" i="1"/>
  <c r="S229" i="1"/>
  <c r="T229" i="1"/>
  <c r="Q230" i="1"/>
  <c r="R230" i="1"/>
  <c r="S230" i="1"/>
  <c r="T230" i="1"/>
  <c r="Q231" i="1"/>
  <c r="R231" i="1"/>
  <c r="S231" i="1"/>
  <c r="T231" i="1"/>
  <c r="Q232" i="1"/>
  <c r="R232" i="1"/>
  <c r="S232" i="1"/>
  <c r="T232" i="1"/>
  <c r="Q233" i="1"/>
  <c r="R233" i="1"/>
  <c r="S233" i="1"/>
  <c r="T233" i="1"/>
  <c r="Q234" i="1"/>
  <c r="R234" i="1"/>
  <c r="S234" i="1"/>
  <c r="T234" i="1"/>
  <c r="Q235" i="1"/>
  <c r="R235" i="1"/>
  <c r="S235" i="1"/>
  <c r="T235" i="1"/>
  <c r="Q236" i="1"/>
  <c r="R236" i="1"/>
  <c r="S236" i="1"/>
  <c r="T236" i="1"/>
  <c r="Q237" i="1"/>
  <c r="R237" i="1"/>
  <c r="S237" i="1"/>
  <c r="T237" i="1"/>
  <c r="Q238" i="1"/>
  <c r="R238" i="1"/>
  <c r="S238" i="1"/>
  <c r="T238" i="1"/>
  <c r="Q239" i="1"/>
  <c r="R239" i="1"/>
  <c r="S239" i="1"/>
  <c r="T239" i="1"/>
  <c r="Q240" i="1"/>
  <c r="R240" i="1"/>
  <c r="S240" i="1"/>
  <c r="T240" i="1"/>
  <c r="Q241" i="1"/>
  <c r="R241" i="1"/>
  <c r="S241" i="1"/>
  <c r="T241" i="1"/>
  <c r="Q242" i="1"/>
  <c r="R242" i="1"/>
  <c r="S242" i="1"/>
  <c r="T242" i="1"/>
  <c r="Q243" i="1"/>
  <c r="R243" i="1"/>
  <c r="S243" i="1"/>
  <c r="T243" i="1"/>
  <c r="Q244" i="1"/>
  <c r="R244" i="1"/>
  <c r="S244" i="1"/>
  <c r="T244" i="1"/>
  <c r="Q245" i="1"/>
  <c r="R245" i="1"/>
  <c r="S245" i="1"/>
  <c r="T245" i="1"/>
  <c r="Q246" i="1"/>
  <c r="R246" i="1"/>
  <c r="S246" i="1"/>
  <c r="T246" i="1"/>
  <c r="Q247" i="1"/>
  <c r="R247" i="1"/>
  <c r="S247" i="1"/>
  <c r="T247" i="1"/>
  <c r="Q248" i="1"/>
  <c r="R248" i="1"/>
  <c r="S248" i="1"/>
  <c r="T248" i="1"/>
  <c r="Q249" i="1"/>
  <c r="R249" i="1"/>
  <c r="S249" i="1"/>
  <c r="T249" i="1"/>
  <c r="Q250" i="1"/>
  <c r="R250" i="1"/>
  <c r="S250" i="1"/>
  <c r="T250" i="1"/>
  <c r="Q251" i="1"/>
  <c r="R251" i="1"/>
  <c r="S251" i="1"/>
  <c r="T251" i="1"/>
  <c r="Q252" i="1"/>
  <c r="R252" i="1"/>
  <c r="S252" i="1"/>
  <c r="T252" i="1"/>
  <c r="Q253" i="1"/>
  <c r="R253" i="1"/>
  <c r="S253" i="1"/>
  <c r="T253" i="1"/>
  <c r="Q254" i="1"/>
  <c r="R254" i="1"/>
  <c r="S254" i="1"/>
  <c r="T254" i="1"/>
  <c r="Q255" i="1"/>
  <c r="R255" i="1"/>
  <c r="S255" i="1"/>
  <c r="T255" i="1"/>
  <c r="Q256" i="1"/>
  <c r="R256" i="1"/>
  <c r="S256" i="1"/>
  <c r="T256" i="1"/>
  <c r="Q257" i="1"/>
  <c r="R257" i="1"/>
  <c r="S257" i="1"/>
  <c r="T257" i="1"/>
  <c r="Q258" i="1"/>
  <c r="R258" i="1"/>
  <c r="S258" i="1"/>
  <c r="T258" i="1"/>
  <c r="Q259" i="1"/>
  <c r="R259" i="1"/>
  <c r="S259" i="1"/>
  <c r="T259" i="1"/>
  <c r="Q260" i="1"/>
  <c r="R260" i="1"/>
  <c r="S260" i="1"/>
  <c r="T260" i="1"/>
  <c r="Q261" i="1"/>
  <c r="R261" i="1"/>
  <c r="S261" i="1"/>
  <c r="T261" i="1"/>
  <c r="Q262" i="1"/>
  <c r="R262" i="1"/>
  <c r="S262" i="1"/>
  <c r="T262" i="1"/>
  <c r="Q263" i="1"/>
  <c r="R263" i="1"/>
  <c r="S263" i="1"/>
  <c r="T263" i="1"/>
  <c r="Q264" i="1"/>
  <c r="R264" i="1"/>
  <c r="S264" i="1"/>
  <c r="T264" i="1"/>
  <c r="Q265" i="1"/>
  <c r="R265" i="1"/>
  <c r="S265" i="1"/>
  <c r="T265" i="1"/>
  <c r="Q266" i="1"/>
  <c r="R266" i="1"/>
  <c r="S266" i="1"/>
  <c r="T266" i="1"/>
  <c r="Q267" i="1"/>
  <c r="R267" i="1"/>
  <c r="S267" i="1"/>
  <c r="T267" i="1"/>
  <c r="Q268" i="1"/>
  <c r="R268" i="1"/>
  <c r="S268" i="1"/>
  <c r="T268" i="1"/>
  <c r="Q269" i="1"/>
  <c r="R269" i="1"/>
  <c r="S269" i="1"/>
  <c r="T269" i="1"/>
  <c r="Q270" i="1"/>
  <c r="R270" i="1"/>
  <c r="S270" i="1"/>
  <c r="T270" i="1"/>
  <c r="Q271" i="1"/>
  <c r="R271" i="1"/>
  <c r="S271" i="1"/>
  <c r="T271" i="1"/>
  <c r="Q272" i="1"/>
  <c r="R272" i="1"/>
  <c r="S272" i="1"/>
  <c r="T272" i="1"/>
  <c r="Q273" i="1"/>
  <c r="R273" i="1"/>
  <c r="S273" i="1"/>
  <c r="T273" i="1"/>
  <c r="Q274" i="1"/>
  <c r="R274" i="1"/>
  <c r="S274" i="1"/>
  <c r="T274" i="1"/>
  <c r="Q275" i="1"/>
  <c r="R275" i="1"/>
  <c r="S275" i="1"/>
  <c r="T275" i="1"/>
  <c r="Q276" i="1"/>
  <c r="R276" i="1"/>
  <c r="S276" i="1"/>
  <c r="T276" i="1"/>
  <c r="Q277" i="1"/>
  <c r="R277" i="1"/>
  <c r="S277" i="1"/>
  <c r="T277" i="1"/>
  <c r="Q278" i="1"/>
  <c r="R278" i="1"/>
  <c r="S278" i="1"/>
  <c r="T278" i="1"/>
  <c r="Q279" i="1"/>
  <c r="R279" i="1"/>
  <c r="S279" i="1"/>
  <c r="T279" i="1"/>
  <c r="Q280" i="1"/>
  <c r="R280" i="1"/>
  <c r="S280" i="1"/>
  <c r="T280" i="1"/>
  <c r="Q281" i="1"/>
  <c r="R281" i="1"/>
  <c r="S281" i="1"/>
  <c r="T281" i="1"/>
  <c r="Q282" i="1"/>
  <c r="R282" i="1"/>
  <c r="S282" i="1"/>
  <c r="T282" i="1"/>
  <c r="Q283" i="1"/>
  <c r="R283" i="1"/>
  <c r="S283" i="1"/>
  <c r="T283" i="1"/>
  <c r="Q284" i="1"/>
  <c r="R284" i="1"/>
  <c r="S284" i="1"/>
  <c r="T284" i="1"/>
  <c r="Q285" i="1"/>
  <c r="R285" i="1"/>
  <c r="S285" i="1"/>
  <c r="T285" i="1"/>
  <c r="Q286" i="1"/>
  <c r="R286" i="1"/>
  <c r="S286" i="1"/>
  <c r="T286" i="1"/>
  <c r="Q287" i="1"/>
  <c r="R287" i="1"/>
  <c r="S287" i="1"/>
  <c r="T287" i="1"/>
  <c r="Q288" i="1"/>
  <c r="R288" i="1"/>
  <c r="S288" i="1"/>
  <c r="T288" i="1"/>
  <c r="Q289" i="1"/>
  <c r="R289" i="1"/>
  <c r="S289" i="1"/>
  <c r="T289" i="1"/>
  <c r="Q290" i="1"/>
  <c r="R290" i="1"/>
  <c r="S290" i="1"/>
  <c r="T290" i="1"/>
  <c r="Q291" i="1"/>
  <c r="R291" i="1"/>
  <c r="S291" i="1"/>
  <c r="T291" i="1"/>
  <c r="Q292" i="1"/>
  <c r="R292" i="1"/>
  <c r="S292" i="1"/>
  <c r="T292" i="1"/>
  <c r="Q293" i="1"/>
  <c r="R293" i="1"/>
  <c r="S293" i="1"/>
  <c r="T293" i="1"/>
  <c r="Q294" i="1"/>
  <c r="R294" i="1"/>
  <c r="S294" i="1"/>
  <c r="T294" i="1"/>
  <c r="Q295" i="1"/>
  <c r="R295" i="1"/>
  <c r="S295" i="1"/>
  <c r="T295" i="1"/>
  <c r="Q296" i="1"/>
  <c r="R296" i="1"/>
  <c r="S296" i="1"/>
  <c r="T296" i="1"/>
  <c r="Q297" i="1"/>
  <c r="R297" i="1"/>
  <c r="S297" i="1"/>
  <c r="T297" i="1"/>
  <c r="Q298" i="1"/>
  <c r="R298" i="1"/>
  <c r="S298" i="1"/>
  <c r="T298" i="1"/>
  <c r="Q299" i="1"/>
  <c r="R299" i="1"/>
  <c r="S299" i="1"/>
  <c r="T299" i="1"/>
  <c r="Q300" i="1"/>
  <c r="R300" i="1"/>
  <c r="S300" i="1"/>
  <c r="T300" i="1"/>
  <c r="Q301" i="1"/>
  <c r="R301" i="1"/>
  <c r="S301" i="1"/>
  <c r="T301" i="1"/>
  <c r="Q302" i="1"/>
  <c r="R302" i="1"/>
  <c r="S302" i="1"/>
  <c r="T302" i="1"/>
  <c r="Q303" i="1"/>
  <c r="R303" i="1"/>
  <c r="S303" i="1"/>
  <c r="T303" i="1"/>
  <c r="Q304" i="1"/>
  <c r="R304" i="1"/>
  <c r="S304" i="1"/>
  <c r="T304" i="1"/>
  <c r="Q305" i="1"/>
  <c r="R305" i="1"/>
  <c r="S305" i="1"/>
  <c r="T305" i="1"/>
  <c r="Q306" i="1"/>
  <c r="R306" i="1"/>
  <c r="S306" i="1"/>
  <c r="T306" i="1"/>
  <c r="Q307" i="1"/>
  <c r="R307" i="1"/>
  <c r="S307" i="1"/>
  <c r="T307" i="1"/>
  <c r="Q308" i="1"/>
  <c r="R308" i="1"/>
  <c r="S308" i="1"/>
  <c r="T308" i="1"/>
  <c r="Q309" i="1"/>
  <c r="R309" i="1"/>
  <c r="S309" i="1"/>
  <c r="T309" i="1"/>
  <c r="Q310" i="1"/>
  <c r="R310" i="1"/>
  <c r="S310" i="1"/>
  <c r="T310" i="1"/>
  <c r="Q311" i="1"/>
  <c r="R311" i="1"/>
  <c r="S311" i="1"/>
  <c r="T311" i="1"/>
  <c r="Q312" i="1"/>
  <c r="R312" i="1"/>
  <c r="S312" i="1"/>
  <c r="T312" i="1"/>
  <c r="Q313" i="1"/>
  <c r="R313" i="1"/>
  <c r="S313" i="1"/>
  <c r="T313" i="1"/>
  <c r="Q314" i="1"/>
  <c r="R314" i="1"/>
  <c r="S314" i="1"/>
  <c r="T314" i="1"/>
  <c r="Q315" i="1"/>
  <c r="R315" i="1"/>
  <c r="S315" i="1"/>
  <c r="T315" i="1"/>
  <c r="Q316" i="1"/>
  <c r="R316" i="1"/>
  <c r="S316" i="1"/>
  <c r="T316" i="1"/>
  <c r="Q317" i="1"/>
  <c r="R317" i="1"/>
  <c r="S317" i="1"/>
  <c r="T317" i="1"/>
  <c r="Q318" i="1"/>
  <c r="R318" i="1"/>
  <c r="S318" i="1"/>
  <c r="T318" i="1"/>
  <c r="Q319" i="1"/>
  <c r="R319" i="1"/>
  <c r="S319" i="1"/>
  <c r="T319" i="1"/>
  <c r="Q320" i="1"/>
  <c r="R320" i="1"/>
  <c r="S320" i="1"/>
  <c r="T320" i="1"/>
  <c r="Q321" i="1"/>
  <c r="R321" i="1"/>
  <c r="S321" i="1"/>
  <c r="T321" i="1"/>
  <c r="Q322" i="1"/>
  <c r="R322" i="1"/>
  <c r="S322" i="1"/>
  <c r="T322" i="1"/>
  <c r="Q323" i="1"/>
  <c r="R323" i="1"/>
  <c r="S323" i="1"/>
  <c r="T323" i="1"/>
  <c r="Q324" i="1"/>
  <c r="R324" i="1"/>
  <c r="S324" i="1"/>
  <c r="T324" i="1"/>
  <c r="Q325" i="1"/>
  <c r="R325" i="1"/>
  <c r="S325" i="1"/>
  <c r="T325" i="1"/>
  <c r="Q326" i="1"/>
  <c r="R326" i="1"/>
  <c r="S326" i="1"/>
  <c r="T326" i="1"/>
  <c r="Q327" i="1"/>
  <c r="R327" i="1"/>
  <c r="S327" i="1"/>
  <c r="T327" i="1"/>
  <c r="Q328" i="1"/>
  <c r="R328" i="1"/>
  <c r="S328" i="1"/>
  <c r="T328" i="1"/>
  <c r="Q329" i="1"/>
  <c r="R329" i="1"/>
  <c r="S329" i="1"/>
  <c r="T329" i="1"/>
  <c r="Q330" i="1"/>
  <c r="R330" i="1"/>
  <c r="S330" i="1"/>
  <c r="T330" i="1"/>
  <c r="Q331" i="1"/>
  <c r="R331" i="1"/>
  <c r="S331" i="1"/>
  <c r="T331" i="1"/>
  <c r="Q332" i="1"/>
  <c r="R332" i="1"/>
  <c r="S332" i="1"/>
  <c r="T332" i="1"/>
  <c r="Q333" i="1"/>
  <c r="R333" i="1"/>
  <c r="S333" i="1"/>
  <c r="T333" i="1"/>
  <c r="Q334" i="1"/>
  <c r="R334" i="1"/>
  <c r="S334" i="1"/>
  <c r="T334" i="1"/>
  <c r="Q335" i="1"/>
  <c r="R335" i="1"/>
  <c r="S335" i="1"/>
  <c r="T335" i="1"/>
  <c r="Q336" i="1"/>
  <c r="R336" i="1"/>
  <c r="S336" i="1"/>
  <c r="T336" i="1"/>
  <c r="Q337" i="1"/>
  <c r="R337" i="1"/>
  <c r="S337" i="1"/>
  <c r="T337" i="1"/>
  <c r="Q338" i="1"/>
  <c r="R338" i="1"/>
  <c r="S338" i="1"/>
  <c r="T338" i="1"/>
  <c r="Q339" i="1"/>
  <c r="R339" i="1"/>
  <c r="S339" i="1"/>
  <c r="T339" i="1"/>
  <c r="Q340" i="1"/>
  <c r="R340" i="1"/>
  <c r="S340" i="1"/>
  <c r="T340" i="1"/>
  <c r="Q341" i="1"/>
  <c r="R341" i="1"/>
  <c r="S341" i="1"/>
  <c r="T341" i="1"/>
  <c r="Q342" i="1"/>
  <c r="R342" i="1"/>
  <c r="S342" i="1"/>
  <c r="T342" i="1"/>
  <c r="Q343" i="1"/>
  <c r="R343" i="1"/>
  <c r="S343" i="1"/>
  <c r="T343" i="1"/>
  <c r="Q344" i="1"/>
  <c r="R344" i="1"/>
  <c r="S344" i="1"/>
  <c r="T344" i="1"/>
  <c r="Q345" i="1"/>
  <c r="R345" i="1"/>
  <c r="S345" i="1"/>
  <c r="T345" i="1"/>
  <c r="Q346" i="1"/>
  <c r="R346" i="1"/>
  <c r="S346" i="1"/>
  <c r="T346" i="1"/>
  <c r="Q347" i="1"/>
  <c r="R347" i="1"/>
  <c r="S347" i="1"/>
  <c r="T347" i="1"/>
  <c r="Q348" i="1"/>
  <c r="R348" i="1"/>
  <c r="S348" i="1"/>
  <c r="T348" i="1"/>
  <c r="Q349" i="1"/>
  <c r="R349" i="1"/>
  <c r="S349" i="1"/>
  <c r="T349" i="1"/>
  <c r="Q350" i="1"/>
  <c r="R350" i="1"/>
  <c r="S350" i="1"/>
  <c r="T350" i="1"/>
  <c r="Q351" i="1"/>
  <c r="R351" i="1"/>
  <c r="S351" i="1"/>
  <c r="T351" i="1"/>
  <c r="Q352" i="1"/>
  <c r="R352" i="1"/>
  <c r="S352" i="1"/>
  <c r="T352" i="1"/>
  <c r="Q353" i="1"/>
  <c r="R353" i="1"/>
  <c r="S353" i="1"/>
  <c r="T353" i="1"/>
  <c r="Q354" i="1"/>
  <c r="R354" i="1"/>
  <c r="S354" i="1"/>
  <c r="T354" i="1"/>
  <c r="Q355" i="1"/>
  <c r="R355" i="1"/>
  <c r="S355" i="1"/>
  <c r="T355" i="1"/>
  <c r="Q356" i="1"/>
  <c r="R356" i="1"/>
  <c r="S356" i="1"/>
  <c r="T356" i="1"/>
  <c r="Q357" i="1"/>
  <c r="R357" i="1"/>
  <c r="S357" i="1"/>
  <c r="T357" i="1"/>
  <c r="Q358" i="1"/>
  <c r="R358" i="1"/>
  <c r="S358" i="1"/>
  <c r="T358" i="1"/>
  <c r="Q359" i="1"/>
  <c r="R359" i="1"/>
  <c r="S359" i="1"/>
  <c r="T359" i="1"/>
  <c r="Q360" i="1"/>
  <c r="R360" i="1"/>
  <c r="S360" i="1"/>
  <c r="T360" i="1"/>
  <c r="Q361" i="1"/>
  <c r="R361" i="1"/>
  <c r="S361" i="1"/>
  <c r="T361" i="1"/>
  <c r="Q362" i="1"/>
  <c r="R362" i="1"/>
  <c r="S362" i="1"/>
  <c r="T362" i="1"/>
  <c r="Q363" i="1"/>
  <c r="R363" i="1"/>
  <c r="S363" i="1"/>
  <c r="T363" i="1"/>
  <c r="Q364" i="1"/>
  <c r="R364" i="1"/>
  <c r="S364" i="1"/>
  <c r="T364" i="1"/>
  <c r="Q365" i="1"/>
  <c r="R365" i="1"/>
  <c r="S365" i="1"/>
  <c r="T365" i="1"/>
  <c r="Q366" i="1"/>
  <c r="R366" i="1"/>
  <c r="S366" i="1"/>
  <c r="T366" i="1"/>
  <c r="Q367" i="1"/>
  <c r="R367" i="1"/>
  <c r="S367" i="1"/>
  <c r="T367" i="1"/>
  <c r="Q368" i="1"/>
  <c r="R368" i="1"/>
  <c r="S368" i="1"/>
  <c r="T368" i="1"/>
  <c r="Q369" i="1"/>
  <c r="R369" i="1"/>
  <c r="S369" i="1"/>
  <c r="T369" i="1"/>
  <c r="Q370" i="1"/>
  <c r="R370" i="1"/>
  <c r="S370" i="1"/>
  <c r="T370" i="1"/>
  <c r="Q371" i="1"/>
  <c r="R371" i="1"/>
  <c r="S371" i="1"/>
  <c r="T371" i="1"/>
  <c r="Q372" i="1"/>
  <c r="R372" i="1"/>
  <c r="S372" i="1"/>
  <c r="T372" i="1"/>
  <c r="Q373" i="1"/>
  <c r="R373" i="1"/>
  <c r="S373" i="1"/>
  <c r="T373" i="1"/>
  <c r="Q374" i="1"/>
  <c r="R374" i="1"/>
  <c r="S374" i="1"/>
  <c r="T374" i="1"/>
  <c r="Q375" i="1"/>
  <c r="R375" i="1"/>
  <c r="S375" i="1"/>
  <c r="T375" i="1"/>
  <c r="Q376" i="1"/>
  <c r="R376" i="1"/>
  <c r="S376" i="1"/>
  <c r="T376" i="1"/>
  <c r="Q377" i="1"/>
  <c r="R377" i="1"/>
  <c r="S377" i="1"/>
  <c r="T377" i="1"/>
  <c r="Q378" i="1"/>
  <c r="R378" i="1"/>
  <c r="S378" i="1"/>
  <c r="T378" i="1"/>
  <c r="Q379" i="1"/>
  <c r="R379" i="1"/>
  <c r="S379" i="1"/>
  <c r="T379" i="1"/>
  <c r="Q380" i="1"/>
  <c r="R380" i="1"/>
  <c r="S380" i="1"/>
  <c r="T380" i="1"/>
  <c r="Q381" i="1"/>
  <c r="R381" i="1"/>
  <c r="S381" i="1"/>
  <c r="T381" i="1"/>
  <c r="Q382" i="1"/>
  <c r="R382" i="1"/>
  <c r="S382" i="1"/>
  <c r="T382" i="1"/>
  <c r="Q383" i="1"/>
  <c r="R383" i="1"/>
  <c r="S383" i="1"/>
  <c r="T383" i="1"/>
  <c r="Q384" i="1"/>
  <c r="R384" i="1"/>
  <c r="S384" i="1"/>
  <c r="T384" i="1"/>
  <c r="Q385" i="1"/>
  <c r="R385" i="1"/>
  <c r="S385" i="1"/>
  <c r="T385" i="1"/>
  <c r="Q386" i="1"/>
  <c r="R386" i="1"/>
  <c r="S386" i="1"/>
  <c r="T386" i="1"/>
  <c r="Q387" i="1"/>
  <c r="R387" i="1"/>
  <c r="S387" i="1"/>
  <c r="T387" i="1"/>
  <c r="Q388" i="1"/>
  <c r="R388" i="1"/>
  <c r="S388" i="1"/>
  <c r="T388" i="1"/>
  <c r="Q389" i="1"/>
  <c r="R389" i="1"/>
  <c r="S389" i="1"/>
  <c r="T389" i="1"/>
  <c r="Q390" i="1"/>
  <c r="R390" i="1"/>
  <c r="S390" i="1"/>
  <c r="T390" i="1"/>
  <c r="Q391" i="1"/>
  <c r="R391" i="1"/>
  <c r="S391" i="1"/>
  <c r="T391" i="1"/>
  <c r="Q392" i="1"/>
  <c r="R392" i="1"/>
  <c r="S392" i="1"/>
  <c r="T392" i="1"/>
  <c r="Q393" i="1"/>
  <c r="R393" i="1"/>
  <c r="S393" i="1"/>
  <c r="T393" i="1"/>
  <c r="Q394" i="1"/>
  <c r="R394" i="1"/>
  <c r="S394" i="1"/>
  <c r="T394" i="1"/>
  <c r="Q395" i="1"/>
  <c r="R395" i="1"/>
  <c r="S395" i="1"/>
  <c r="T395" i="1"/>
  <c r="Q396" i="1"/>
  <c r="R396" i="1"/>
  <c r="S396" i="1"/>
  <c r="T396" i="1"/>
  <c r="Q397" i="1"/>
  <c r="R397" i="1"/>
  <c r="S397" i="1"/>
  <c r="T397" i="1"/>
  <c r="Q398" i="1"/>
  <c r="R398" i="1"/>
  <c r="S398" i="1"/>
  <c r="T398" i="1"/>
  <c r="Q399" i="1"/>
  <c r="R399" i="1"/>
  <c r="S399" i="1"/>
  <c r="T399" i="1"/>
  <c r="Q400" i="1"/>
  <c r="R400" i="1"/>
  <c r="S400" i="1"/>
  <c r="T400" i="1"/>
  <c r="Q401" i="1"/>
  <c r="R401" i="1"/>
  <c r="S401" i="1"/>
  <c r="T401" i="1"/>
  <c r="Q402" i="1"/>
  <c r="R402" i="1"/>
  <c r="S402" i="1"/>
  <c r="T402" i="1"/>
  <c r="Q403" i="1"/>
  <c r="R403" i="1"/>
  <c r="S403" i="1"/>
  <c r="T403" i="1"/>
  <c r="Q404" i="1"/>
  <c r="R404" i="1"/>
  <c r="S404" i="1"/>
  <c r="T404" i="1"/>
  <c r="Q405" i="1"/>
  <c r="R405" i="1"/>
  <c r="S405" i="1"/>
  <c r="T405" i="1"/>
  <c r="Q406" i="1"/>
  <c r="R406" i="1"/>
  <c r="S406" i="1"/>
  <c r="T406" i="1"/>
  <c r="Q407" i="1"/>
  <c r="R407" i="1"/>
  <c r="S407" i="1"/>
  <c r="T407" i="1"/>
  <c r="Q408" i="1"/>
  <c r="R408" i="1"/>
  <c r="S408" i="1"/>
  <c r="T408" i="1"/>
  <c r="Q409" i="1"/>
  <c r="R409" i="1"/>
  <c r="S409" i="1"/>
  <c r="T409" i="1"/>
  <c r="Q410" i="1"/>
  <c r="R410" i="1"/>
  <c r="S410" i="1"/>
  <c r="T410" i="1"/>
  <c r="Q411" i="1"/>
  <c r="R411" i="1"/>
  <c r="S411" i="1"/>
  <c r="T411" i="1"/>
  <c r="Q412" i="1"/>
  <c r="R412" i="1"/>
  <c r="S412" i="1"/>
  <c r="T412" i="1"/>
  <c r="Q413" i="1"/>
  <c r="R413" i="1"/>
  <c r="S413" i="1"/>
  <c r="T413" i="1"/>
  <c r="Q414" i="1"/>
  <c r="R414" i="1"/>
  <c r="S414" i="1"/>
  <c r="T414" i="1"/>
  <c r="Q415" i="1"/>
  <c r="R415" i="1"/>
  <c r="S415" i="1"/>
  <c r="T415" i="1"/>
  <c r="Q416" i="1"/>
  <c r="R416" i="1"/>
  <c r="S416" i="1"/>
  <c r="T416" i="1"/>
  <c r="Q417" i="1"/>
  <c r="R417" i="1"/>
  <c r="S417" i="1"/>
  <c r="T417" i="1"/>
  <c r="Q418" i="1"/>
  <c r="R418" i="1"/>
  <c r="S418" i="1"/>
  <c r="T418" i="1"/>
  <c r="Q419" i="1"/>
  <c r="R419" i="1"/>
  <c r="S419" i="1"/>
  <c r="T419" i="1"/>
  <c r="Q420" i="1"/>
  <c r="R420" i="1"/>
  <c r="S420" i="1"/>
  <c r="T420" i="1"/>
  <c r="Q421" i="1"/>
  <c r="R421" i="1"/>
  <c r="S421" i="1"/>
  <c r="T421" i="1"/>
  <c r="Q422" i="1"/>
  <c r="R422" i="1"/>
  <c r="S422" i="1"/>
  <c r="T422" i="1"/>
  <c r="Q423" i="1"/>
  <c r="R423" i="1"/>
  <c r="S423" i="1"/>
  <c r="T423" i="1"/>
  <c r="Q424" i="1"/>
  <c r="R424" i="1"/>
  <c r="S424" i="1"/>
  <c r="T424" i="1"/>
  <c r="Q425" i="1"/>
  <c r="R425" i="1"/>
  <c r="S425" i="1"/>
  <c r="T425" i="1"/>
  <c r="Q426" i="1"/>
  <c r="R426" i="1"/>
  <c r="S426" i="1"/>
  <c r="T426" i="1"/>
  <c r="Q427" i="1"/>
  <c r="R427" i="1"/>
  <c r="S427" i="1"/>
  <c r="T427" i="1"/>
  <c r="Q428" i="1"/>
  <c r="R428" i="1"/>
  <c r="S428" i="1"/>
  <c r="T428" i="1"/>
  <c r="Q429" i="1"/>
  <c r="R429" i="1"/>
  <c r="S429" i="1"/>
  <c r="T429" i="1"/>
  <c r="Q430" i="1"/>
  <c r="R430" i="1"/>
  <c r="S430" i="1"/>
  <c r="T430" i="1"/>
  <c r="Q431" i="1"/>
  <c r="R431" i="1"/>
  <c r="S431" i="1"/>
  <c r="T431" i="1"/>
  <c r="Q432" i="1"/>
  <c r="R432" i="1"/>
  <c r="S432" i="1"/>
  <c r="T432" i="1"/>
  <c r="Q433" i="1"/>
  <c r="R433" i="1"/>
  <c r="S433" i="1"/>
  <c r="T433" i="1"/>
  <c r="Q434" i="1"/>
  <c r="R434" i="1"/>
  <c r="S434" i="1"/>
  <c r="T434" i="1"/>
  <c r="Q435" i="1"/>
  <c r="R435" i="1"/>
  <c r="S435" i="1"/>
  <c r="T435" i="1"/>
  <c r="Q436" i="1"/>
  <c r="R436" i="1"/>
  <c r="S436" i="1"/>
  <c r="T436" i="1"/>
  <c r="Q437" i="1"/>
  <c r="R437" i="1"/>
  <c r="S437" i="1"/>
  <c r="T437" i="1"/>
  <c r="Q438" i="1"/>
  <c r="R438" i="1"/>
  <c r="S438" i="1"/>
  <c r="T438" i="1"/>
  <c r="Q439" i="1"/>
  <c r="R439" i="1"/>
  <c r="S439" i="1"/>
  <c r="T439" i="1"/>
  <c r="Q440" i="1"/>
  <c r="R440" i="1"/>
  <c r="S440" i="1"/>
  <c r="T440" i="1"/>
  <c r="Q441" i="1"/>
  <c r="R441" i="1"/>
  <c r="S441" i="1"/>
  <c r="T441" i="1"/>
  <c r="Q442" i="1"/>
  <c r="R442" i="1"/>
  <c r="S442" i="1"/>
  <c r="T442" i="1"/>
  <c r="Q443" i="1"/>
  <c r="R443" i="1"/>
  <c r="S443" i="1"/>
  <c r="T443" i="1"/>
  <c r="Q444" i="1"/>
  <c r="R444" i="1"/>
  <c r="S444" i="1"/>
  <c r="T444" i="1"/>
  <c r="Q445" i="1"/>
  <c r="R445" i="1"/>
  <c r="S445" i="1"/>
  <c r="T445" i="1"/>
  <c r="Q446" i="1"/>
  <c r="R446" i="1"/>
  <c r="S446" i="1"/>
  <c r="T446" i="1"/>
  <c r="Q447" i="1"/>
  <c r="R447" i="1"/>
  <c r="S447" i="1"/>
  <c r="T447" i="1"/>
  <c r="Q448" i="1"/>
  <c r="R448" i="1"/>
  <c r="S448" i="1"/>
  <c r="T448" i="1"/>
  <c r="Q449" i="1"/>
  <c r="R449" i="1"/>
  <c r="S449" i="1"/>
  <c r="T449" i="1"/>
  <c r="Q450" i="1"/>
  <c r="R450" i="1"/>
  <c r="S450" i="1"/>
  <c r="T450" i="1"/>
  <c r="Q451" i="1"/>
  <c r="R451" i="1"/>
  <c r="S451" i="1"/>
  <c r="T451" i="1"/>
  <c r="Q452" i="1"/>
  <c r="R452" i="1"/>
  <c r="S452" i="1"/>
  <c r="T452" i="1"/>
  <c r="Q453" i="1"/>
  <c r="R453" i="1"/>
  <c r="S453" i="1"/>
  <c r="T453" i="1"/>
  <c r="Q454" i="1"/>
  <c r="R454" i="1"/>
  <c r="S454" i="1"/>
  <c r="T454" i="1"/>
  <c r="Q455" i="1"/>
  <c r="R455" i="1"/>
  <c r="S455" i="1"/>
  <c r="T455" i="1"/>
  <c r="Q456" i="1"/>
  <c r="R456" i="1"/>
  <c r="S456" i="1"/>
  <c r="T456" i="1"/>
  <c r="Q457" i="1"/>
  <c r="R457" i="1"/>
  <c r="S457" i="1"/>
  <c r="T457" i="1"/>
  <c r="Q458" i="1"/>
  <c r="R458" i="1"/>
  <c r="S458" i="1"/>
  <c r="T458" i="1"/>
  <c r="Q459" i="1"/>
  <c r="R459" i="1"/>
  <c r="S459" i="1"/>
  <c r="T459" i="1"/>
  <c r="Q460" i="1"/>
  <c r="R460" i="1"/>
  <c r="S460" i="1"/>
  <c r="T460" i="1"/>
  <c r="Q461" i="1"/>
  <c r="R461" i="1"/>
  <c r="S461" i="1"/>
  <c r="T461" i="1"/>
  <c r="Q462" i="1"/>
  <c r="R462" i="1"/>
  <c r="S462" i="1"/>
  <c r="T462" i="1"/>
  <c r="Q463" i="1"/>
  <c r="R463" i="1"/>
  <c r="S463" i="1"/>
  <c r="T463" i="1"/>
  <c r="Q464" i="1"/>
  <c r="R464" i="1"/>
  <c r="S464" i="1"/>
  <c r="T464" i="1"/>
  <c r="Q465" i="1"/>
  <c r="R465" i="1"/>
  <c r="S465" i="1"/>
  <c r="T465" i="1"/>
  <c r="Q466" i="1"/>
  <c r="R466" i="1"/>
  <c r="S466" i="1"/>
  <c r="T466" i="1"/>
  <c r="Q467" i="1"/>
  <c r="R467" i="1"/>
  <c r="S467" i="1"/>
  <c r="T467" i="1"/>
  <c r="Q468" i="1"/>
  <c r="R468" i="1"/>
  <c r="S468" i="1"/>
  <c r="T468" i="1"/>
  <c r="Q469" i="1"/>
  <c r="R469" i="1"/>
  <c r="S469" i="1"/>
  <c r="T469" i="1"/>
  <c r="Q470" i="1"/>
  <c r="R470" i="1"/>
  <c r="S470" i="1"/>
  <c r="T470" i="1"/>
  <c r="Q471" i="1"/>
  <c r="R471" i="1"/>
  <c r="S471" i="1"/>
  <c r="T471" i="1"/>
  <c r="Q472" i="1"/>
  <c r="R472" i="1"/>
  <c r="S472" i="1"/>
  <c r="T472" i="1"/>
  <c r="Q473" i="1"/>
  <c r="R473" i="1"/>
  <c r="S473" i="1"/>
  <c r="T473" i="1"/>
  <c r="Q474" i="1"/>
  <c r="R474" i="1"/>
  <c r="S474" i="1"/>
  <c r="T474" i="1"/>
  <c r="Q475" i="1"/>
  <c r="R475" i="1"/>
  <c r="S475" i="1"/>
  <c r="T475" i="1"/>
  <c r="Q476" i="1"/>
  <c r="R476" i="1"/>
  <c r="S476" i="1"/>
  <c r="T476" i="1"/>
  <c r="Q477" i="1"/>
  <c r="R477" i="1"/>
  <c r="S477" i="1"/>
  <c r="T477" i="1"/>
  <c r="Q478" i="1"/>
  <c r="R478" i="1"/>
  <c r="S478" i="1"/>
  <c r="T478" i="1"/>
  <c r="Q479" i="1"/>
  <c r="R479" i="1"/>
  <c r="S479" i="1"/>
  <c r="T479" i="1"/>
  <c r="Q480" i="1"/>
  <c r="R480" i="1"/>
  <c r="S480" i="1"/>
  <c r="T480" i="1"/>
  <c r="S7" i="1"/>
  <c r="R7" i="1"/>
  <c r="Q7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8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7" i="1"/>
  <c r="C36" i="12"/>
  <c r="C14" i="12"/>
  <c r="C13" i="12"/>
  <c r="P25" i="14"/>
  <c r="P26" i="14"/>
  <c r="P29" i="14"/>
  <c r="P30" i="14"/>
  <c r="C23" i="16"/>
  <c r="C19" i="16"/>
  <c r="C7" i="16"/>
  <c r="C57" i="12"/>
  <c r="L12" i="14" l="1"/>
  <c r="L14" i="14"/>
  <c r="M539" i="1"/>
  <c r="M535" i="1"/>
  <c r="M531" i="1"/>
  <c r="M527" i="1"/>
  <c r="M523" i="1"/>
  <c r="M519" i="1"/>
  <c r="M515" i="1"/>
  <c r="M511" i="1"/>
  <c r="M507" i="1"/>
  <c r="M503" i="1"/>
  <c r="M495" i="1"/>
  <c r="M491" i="1"/>
  <c r="M487" i="1"/>
  <c r="M483" i="1"/>
  <c r="M541" i="1"/>
  <c r="M537" i="1"/>
  <c r="M533" i="1"/>
  <c r="M529" i="1"/>
  <c r="M525" i="1"/>
  <c r="M521" i="1"/>
  <c r="M517" i="1"/>
  <c r="M513" i="1"/>
  <c r="M509" i="1"/>
  <c r="M505" i="1"/>
  <c r="M501" i="1"/>
  <c r="M497" i="1"/>
  <c r="M493" i="1"/>
  <c r="M489" i="1"/>
  <c r="M485" i="1"/>
  <c r="M540" i="1"/>
  <c r="M532" i="1"/>
  <c r="M528" i="1"/>
  <c r="M524" i="1"/>
  <c r="M520" i="1"/>
  <c r="M516" i="1"/>
  <c r="M512" i="1"/>
  <c r="M508" i="1"/>
  <c r="M504" i="1"/>
  <c r="M500" i="1"/>
  <c r="M496" i="1"/>
  <c r="M492" i="1"/>
  <c r="M488" i="1"/>
  <c r="M484" i="1"/>
  <c r="L16" i="16"/>
  <c r="L17" i="17"/>
  <c r="X69" i="1"/>
  <c r="X67" i="1"/>
  <c r="X65" i="1"/>
  <c r="X63" i="1"/>
  <c r="X61" i="1"/>
  <c r="X59" i="1"/>
  <c r="X57" i="1"/>
  <c r="X55" i="1"/>
  <c r="X53" i="1"/>
  <c r="X51" i="1"/>
  <c r="X49" i="1"/>
  <c r="X47" i="1"/>
  <c r="X45" i="1"/>
  <c r="X43" i="1"/>
  <c r="X41" i="1"/>
  <c r="X38" i="1"/>
  <c r="X36" i="1"/>
  <c r="X34" i="1"/>
  <c r="X32" i="1"/>
  <c r="X30" i="1"/>
  <c r="X28" i="1"/>
  <c r="X26" i="1"/>
  <c r="X24" i="1"/>
  <c r="X22" i="1"/>
  <c r="X20" i="1"/>
  <c r="X18" i="1"/>
  <c r="X16" i="1"/>
  <c r="X14" i="1"/>
  <c r="X12" i="1"/>
  <c r="X10" i="1"/>
  <c r="X70" i="1"/>
  <c r="X68" i="1"/>
  <c r="X66" i="1"/>
  <c r="X64" i="1"/>
  <c r="X62" i="1"/>
  <c r="X60" i="1"/>
  <c r="X58" i="1"/>
  <c r="X56" i="1"/>
  <c r="X54" i="1"/>
  <c r="X52" i="1"/>
  <c r="X50" i="1"/>
  <c r="X48" i="1"/>
  <c r="X46" i="1"/>
  <c r="X44" i="1"/>
  <c r="X42" i="1"/>
  <c r="X40" i="1"/>
  <c r="X37" i="1"/>
  <c r="X35" i="1"/>
  <c r="X33" i="1"/>
  <c r="X31" i="1"/>
  <c r="X29" i="1"/>
  <c r="X27" i="1"/>
  <c r="X25" i="1"/>
  <c r="X23" i="1"/>
  <c r="X21" i="1"/>
  <c r="X19" i="1"/>
  <c r="X17" i="1"/>
  <c r="X15" i="1"/>
  <c r="X13" i="1"/>
  <c r="X11" i="1"/>
  <c r="X8" i="1"/>
  <c r="X7" i="1"/>
  <c r="M480" i="1"/>
  <c r="M478" i="1"/>
  <c r="M476" i="1"/>
  <c r="M473" i="1"/>
  <c r="M471" i="1"/>
  <c r="M469" i="1"/>
  <c r="M467" i="1"/>
  <c r="M465" i="1"/>
  <c r="M463" i="1"/>
  <c r="M461" i="1"/>
  <c r="M459" i="1"/>
  <c r="M457" i="1"/>
  <c r="M455" i="1"/>
  <c r="M453" i="1"/>
  <c r="M451" i="1"/>
  <c r="M449" i="1"/>
  <c r="M447" i="1"/>
  <c r="M445" i="1"/>
  <c r="M443" i="1"/>
  <c r="M441" i="1"/>
  <c r="M439" i="1"/>
  <c r="M479" i="1"/>
  <c r="M477" i="1"/>
  <c r="M475" i="1"/>
  <c r="M474" i="1"/>
  <c r="M472" i="1"/>
  <c r="M470" i="1"/>
  <c r="M468" i="1"/>
  <c r="M466" i="1"/>
  <c r="M464" i="1"/>
  <c r="M462" i="1"/>
  <c r="M460" i="1"/>
  <c r="M458" i="1"/>
  <c r="M456" i="1"/>
  <c r="M454" i="1"/>
  <c r="M452" i="1"/>
  <c r="M450" i="1"/>
  <c r="M448" i="1"/>
  <c r="M446" i="1"/>
  <c r="M444" i="1"/>
  <c r="M442" i="1"/>
  <c r="M440" i="1"/>
  <c r="L13" i="14"/>
  <c r="C13" i="14" s="1"/>
  <c r="L17" i="14"/>
  <c r="L19" i="14"/>
  <c r="L21" i="14"/>
  <c r="L23" i="14"/>
  <c r="C23" i="14" s="1"/>
  <c r="L25" i="14"/>
  <c r="L27" i="14"/>
  <c r="C27" i="14" s="1"/>
  <c r="L29" i="14"/>
  <c r="C29" i="14" s="1"/>
  <c r="L31" i="14"/>
  <c r="C31" i="14" s="1"/>
  <c r="L35" i="14"/>
  <c r="L37" i="14"/>
  <c r="C37" i="14" s="1"/>
  <c r="L11" i="14"/>
  <c r="C11" i="14" s="1"/>
  <c r="L9" i="14"/>
  <c r="C9" i="14" s="1"/>
  <c r="L16" i="14"/>
  <c r="C16" i="14" s="1"/>
  <c r="L18" i="14"/>
  <c r="C18" i="14" s="1"/>
  <c r="L20" i="14"/>
  <c r="L22" i="14"/>
  <c r="L24" i="14"/>
  <c r="L26" i="14"/>
  <c r="C26" i="14" s="1"/>
  <c r="L28" i="14"/>
  <c r="C28" i="14" s="1"/>
  <c r="L30" i="14"/>
  <c r="C30" i="14" s="1"/>
  <c r="L34" i="14"/>
  <c r="C34" i="14" s="1"/>
  <c r="L36" i="14"/>
  <c r="L38" i="14"/>
  <c r="C38" i="14" s="1"/>
  <c r="C8" i="14"/>
  <c r="M536" i="1"/>
  <c r="M534" i="1"/>
  <c r="C10" i="15"/>
  <c r="M9" i="1"/>
  <c r="X371" i="1"/>
  <c r="M371" i="1"/>
  <c r="X369" i="1"/>
  <c r="M369" i="1"/>
  <c r="X367" i="1"/>
  <c r="M367" i="1"/>
  <c r="X365" i="1"/>
  <c r="M365" i="1"/>
  <c r="X363" i="1"/>
  <c r="M363" i="1"/>
  <c r="X361" i="1"/>
  <c r="M361" i="1"/>
  <c r="X359" i="1"/>
  <c r="M359" i="1"/>
  <c r="X357" i="1"/>
  <c r="M357" i="1"/>
  <c r="X355" i="1"/>
  <c r="M355" i="1"/>
  <c r="X353" i="1"/>
  <c r="M353" i="1"/>
  <c r="X351" i="1"/>
  <c r="M351" i="1"/>
  <c r="X349" i="1"/>
  <c r="M349" i="1"/>
  <c r="X347" i="1"/>
  <c r="M347" i="1"/>
  <c r="X345" i="1"/>
  <c r="M345" i="1"/>
  <c r="X343" i="1"/>
  <c r="M343" i="1"/>
  <c r="X341" i="1"/>
  <c r="M341" i="1"/>
  <c r="X339" i="1"/>
  <c r="M339" i="1"/>
  <c r="X337" i="1"/>
  <c r="M337" i="1"/>
  <c r="X335" i="1"/>
  <c r="M335" i="1"/>
  <c r="X333" i="1"/>
  <c r="M333" i="1"/>
  <c r="X331" i="1"/>
  <c r="M331" i="1"/>
  <c r="X329" i="1"/>
  <c r="M329" i="1"/>
  <c r="X327" i="1"/>
  <c r="M327" i="1"/>
  <c r="X325" i="1"/>
  <c r="M325" i="1"/>
  <c r="X323" i="1"/>
  <c r="M323" i="1"/>
  <c r="X321" i="1"/>
  <c r="M321" i="1"/>
  <c r="X319" i="1"/>
  <c r="M319" i="1"/>
  <c r="X317" i="1"/>
  <c r="M317" i="1"/>
  <c r="X315" i="1"/>
  <c r="M315" i="1"/>
  <c r="X313" i="1"/>
  <c r="M313" i="1"/>
  <c r="X311" i="1"/>
  <c r="M311" i="1"/>
  <c r="X309" i="1"/>
  <c r="M309" i="1"/>
  <c r="X307" i="1"/>
  <c r="M307" i="1"/>
  <c r="X305" i="1"/>
  <c r="M305" i="1"/>
  <c r="X303" i="1"/>
  <c r="M303" i="1"/>
  <c r="X301" i="1"/>
  <c r="M301" i="1"/>
  <c r="X299" i="1"/>
  <c r="M299" i="1"/>
  <c r="X297" i="1"/>
  <c r="M297" i="1"/>
  <c r="X295" i="1"/>
  <c r="M295" i="1"/>
  <c r="X293" i="1"/>
  <c r="M293" i="1"/>
  <c r="X291" i="1"/>
  <c r="M291" i="1"/>
  <c r="X289" i="1"/>
  <c r="M289" i="1"/>
  <c r="X287" i="1"/>
  <c r="M287" i="1"/>
  <c r="X285" i="1"/>
  <c r="M285" i="1"/>
  <c r="X283" i="1"/>
  <c r="M283" i="1"/>
  <c r="X281" i="1"/>
  <c r="M281" i="1"/>
  <c r="X279" i="1"/>
  <c r="M279" i="1"/>
  <c r="X277" i="1"/>
  <c r="M277" i="1"/>
  <c r="X275" i="1"/>
  <c r="M275" i="1"/>
  <c r="X273" i="1"/>
  <c r="M273" i="1"/>
  <c r="X271" i="1"/>
  <c r="M271" i="1"/>
  <c r="X269" i="1"/>
  <c r="M269" i="1"/>
  <c r="X267" i="1"/>
  <c r="M267" i="1"/>
  <c r="X265" i="1"/>
  <c r="M265" i="1"/>
  <c r="X263" i="1"/>
  <c r="M263" i="1"/>
  <c r="X261" i="1"/>
  <c r="M261" i="1"/>
  <c r="X259" i="1"/>
  <c r="M259" i="1"/>
  <c r="X257" i="1"/>
  <c r="M257" i="1"/>
  <c r="X255" i="1"/>
  <c r="M255" i="1"/>
  <c r="X253" i="1"/>
  <c r="M253" i="1"/>
  <c r="X251" i="1"/>
  <c r="M251" i="1"/>
  <c r="X249" i="1"/>
  <c r="M249" i="1"/>
  <c r="X247" i="1"/>
  <c r="M247" i="1"/>
  <c r="X245" i="1"/>
  <c r="M245" i="1"/>
  <c r="X243" i="1"/>
  <c r="M243" i="1"/>
  <c r="X241" i="1"/>
  <c r="M241" i="1"/>
  <c r="X239" i="1"/>
  <c r="M239" i="1"/>
  <c r="X237" i="1"/>
  <c r="M237" i="1"/>
  <c r="X235" i="1"/>
  <c r="M235" i="1"/>
  <c r="X233" i="1"/>
  <c r="M233" i="1"/>
  <c r="X231" i="1"/>
  <c r="M231" i="1"/>
  <c r="X229" i="1"/>
  <c r="M229" i="1"/>
  <c r="X227" i="1"/>
  <c r="M227" i="1"/>
  <c r="X225" i="1"/>
  <c r="M225" i="1"/>
  <c r="X223" i="1"/>
  <c r="M223" i="1"/>
  <c r="X221" i="1"/>
  <c r="M221" i="1"/>
  <c r="X219" i="1"/>
  <c r="M219" i="1"/>
  <c r="X217" i="1"/>
  <c r="M217" i="1"/>
  <c r="X215" i="1"/>
  <c r="M215" i="1"/>
  <c r="X213" i="1"/>
  <c r="M213" i="1"/>
  <c r="X211" i="1"/>
  <c r="M211" i="1"/>
  <c r="X209" i="1"/>
  <c r="M209" i="1"/>
  <c r="X207" i="1"/>
  <c r="M207" i="1"/>
  <c r="X205" i="1"/>
  <c r="M205" i="1"/>
  <c r="X203" i="1"/>
  <c r="M203" i="1"/>
  <c r="X201" i="1"/>
  <c r="M201" i="1"/>
  <c r="X199" i="1"/>
  <c r="M199" i="1"/>
  <c r="X197" i="1"/>
  <c r="M197" i="1"/>
  <c r="X195" i="1"/>
  <c r="M195" i="1"/>
  <c r="X193" i="1"/>
  <c r="M193" i="1"/>
  <c r="X191" i="1"/>
  <c r="M191" i="1"/>
  <c r="X189" i="1"/>
  <c r="M189" i="1"/>
  <c r="X187" i="1"/>
  <c r="M187" i="1"/>
  <c r="X185" i="1"/>
  <c r="M185" i="1"/>
  <c r="X183" i="1"/>
  <c r="M183" i="1"/>
  <c r="X181" i="1"/>
  <c r="M181" i="1"/>
  <c r="X179" i="1"/>
  <c r="M179" i="1"/>
  <c r="X177" i="1"/>
  <c r="M177" i="1"/>
  <c r="X175" i="1"/>
  <c r="M175" i="1"/>
  <c r="X173" i="1"/>
  <c r="M173" i="1"/>
  <c r="X171" i="1"/>
  <c r="M171" i="1"/>
  <c r="X169" i="1"/>
  <c r="M169" i="1"/>
  <c r="X167" i="1"/>
  <c r="M167" i="1"/>
  <c r="X165" i="1"/>
  <c r="M165" i="1"/>
  <c r="X163" i="1"/>
  <c r="M163" i="1"/>
  <c r="X161" i="1"/>
  <c r="M161" i="1"/>
  <c r="X159" i="1"/>
  <c r="M159" i="1"/>
  <c r="X157" i="1"/>
  <c r="M157" i="1"/>
  <c r="X155" i="1"/>
  <c r="M155" i="1"/>
  <c r="X153" i="1"/>
  <c r="M153" i="1"/>
  <c r="X151" i="1"/>
  <c r="M151" i="1"/>
  <c r="X149" i="1"/>
  <c r="M149" i="1"/>
  <c r="X147" i="1"/>
  <c r="M147" i="1"/>
  <c r="X145" i="1"/>
  <c r="M145" i="1"/>
  <c r="X143" i="1"/>
  <c r="M143" i="1"/>
  <c r="X141" i="1"/>
  <c r="M141" i="1"/>
  <c r="X139" i="1"/>
  <c r="M139" i="1"/>
  <c r="X137" i="1"/>
  <c r="M137" i="1"/>
  <c r="X135" i="1"/>
  <c r="M135" i="1"/>
  <c r="X133" i="1"/>
  <c r="M133" i="1"/>
  <c r="X131" i="1"/>
  <c r="M131" i="1"/>
  <c r="X129" i="1"/>
  <c r="M129" i="1"/>
  <c r="X127" i="1"/>
  <c r="M127" i="1"/>
  <c r="X125" i="1"/>
  <c r="M125" i="1"/>
  <c r="X123" i="1"/>
  <c r="M123" i="1"/>
  <c r="X121" i="1"/>
  <c r="M121" i="1"/>
  <c r="X119" i="1"/>
  <c r="M119" i="1"/>
  <c r="X117" i="1"/>
  <c r="M117" i="1"/>
  <c r="X115" i="1"/>
  <c r="M115" i="1"/>
  <c r="X113" i="1"/>
  <c r="M113" i="1"/>
  <c r="X111" i="1"/>
  <c r="M111" i="1"/>
  <c r="X109" i="1"/>
  <c r="M109" i="1"/>
  <c r="X107" i="1"/>
  <c r="M107" i="1"/>
  <c r="X105" i="1"/>
  <c r="M105" i="1"/>
  <c r="X103" i="1"/>
  <c r="M103" i="1"/>
  <c r="X101" i="1"/>
  <c r="M101" i="1"/>
  <c r="X99" i="1"/>
  <c r="M99" i="1"/>
  <c r="X97" i="1"/>
  <c r="M97" i="1"/>
  <c r="X95" i="1"/>
  <c r="M95" i="1"/>
  <c r="X93" i="1"/>
  <c r="M93" i="1"/>
  <c r="X91" i="1"/>
  <c r="M91" i="1"/>
  <c r="X89" i="1"/>
  <c r="M89" i="1"/>
  <c r="X87" i="1"/>
  <c r="M87" i="1"/>
  <c r="X85" i="1"/>
  <c r="M85" i="1"/>
  <c r="X83" i="1"/>
  <c r="M83" i="1"/>
  <c r="X81" i="1"/>
  <c r="M81" i="1"/>
  <c r="X79" i="1"/>
  <c r="M79" i="1"/>
  <c r="X77" i="1"/>
  <c r="M77" i="1"/>
  <c r="X75" i="1"/>
  <c r="M75" i="1"/>
  <c r="X73" i="1"/>
  <c r="M73" i="1"/>
  <c r="X71" i="1"/>
  <c r="M71" i="1"/>
  <c r="X437" i="1"/>
  <c r="M437" i="1"/>
  <c r="X435" i="1"/>
  <c r="M435" i="1"/>
  <c r="X433" i="1"/>
  <c r="M433" i="1"/>
  <c r="X431" i="1"/>
  <c r="M431" i="1"/>
  <c r="X429" i="1"/>
  <c r="M429" i="1"/>
  <c r="X427" i="1"/>
  <c r="M427" i="1"/>
  <c r="X425" i="1"/>
  <c r="M425" i="1"/>
  <c r="X423" i="1"/>
  <c r="M423" i="1"/>
  <c r="X421" i="1"/>
  <c r="M421" i="1"/>
  <c r="X419" i="1"/>
  <c r="M419" i="1"/>
  <c r="X417" i="1"/>
  <c r="M417" i="1"/>
  <c r="X415" i="1"/>
  <c r="M415" i="1"/>
  <c r="X413" i="1"/>
  <c r="M413" i="1"/>
  <c r="X411" i="1"/>
  <c r="M411" i="1"/>
  <c r="X409" i="1"/>
  <c r="M409" i="1"/>
  <c r="X407" i="1"/>
  <c r="M407" i="1"/>
  <c r="X405" i="1"/>
  <c r="M405" i="1"/>
  <c r="X403" i="1"/>
  <c r="M403" i="1"/>
  <c r="X401" i="1"/>
  <c r="M401" i="1"/>
  <c r="X399" i="1"/>
  <c r="M399" i="1"/>
  <c r="X397" i="1"/>
  <c r="M397" i="1"/>
  <c r="X395" i="1"/>
  <c r="M395" i="1"/>
  <c r="X393" i="1"/>
  <c r="M393" i="1"/>
  <c r="X391" i="1"/>
  <c r="M391" i="1"/>
  <c r="X389" i="1"/>
  <c r="M389" i="1"/>
  <c r="X387" i="1"/>
  <c r="M387" i="1"/>
  <c r="X386" i="1"/>
  <c r="M386" i="1"/>
  <c r="X384" i="1"/>
  <c r="M384" i="1"/>
  <c r="X382" i="1"/>
  <c r="M382" i="1"/>
  <c r="X380" i="1"/>
  <c r="M380" i="1"/>
  <c r="X378" i="1"/>
  <c r="M378" i="1"/>
  <c r="X376" i="1"/>
  <c r="M376" i="1"/>
  <c r="X374" i="1"/>
  <c r="M374" i="1"/>
  <c r="M7" i="1"/>
  <c r="M11" i="1"/>
  <c r="M13" i="1"/>
  <c r="M15" i="1"/>
  <c r="M17" i="1"/>
  <c r="M19" i="1"/>
  <c r="M21" i="1"/>
  <c r="M23" i="1"/>
  <c r="M25" i="1"/>
  <c r="M27" i="1"/>
  <c r="M29" i="1"/>
  <c r="M31" i="1"/>
  <c r="M33" i="1"/>
  <c r="M35" i="1"/>
  <c r="M37" i="1"/>
  <c r="M41" i="1"/>
  <c r="M43" i="1"/>
  <c r="M45" i="1"/>
  <c r="M47" i="1"/>
  <c r="M49" i="1"/>
  <c r="M51" i="1"/>
  <c r="M53" i="1"/>
  <c r="M55" i="1"/>
  <c r="M57" i="1"/>
  <c r="M59" i="1"/>
  <c r="M61" i="1"/>
  <c r="M63" i="1"/>
  <c r="M65" i="1"/>
  <c r="M67" i="1"/>
  <c r="M69" i="1"/>
  <c r="X372" i="1"/>
  <c r="M372" i="1"/>
  <c r="X370" i="1"/>
  <c r="M370" i="1"/>
  <c r="X368" i="1"/>
  <c r="M368" i="1"/>
  <c r="X366" i="1"/>
  <c r="M366" i="1"/>
  <c r="X364" i="1"/>
  <c r="M364" i="1"/>
  <c r="X362" i="1"/>
  <c r="M362" i="1"/>
  <c r="X360" i="1"/>
  <c r="M360" i="1"/>
  <c r="X358" i="1"/>
  <c r="M358" i="1"/>
  <c r="X356" i="1"/>
  <c r="M356" i="1"/>
  <c r="X354" i="1"/>
  <c r="M354" i="1"/>
  <c r="X352" i="1"/>
  <c r="M352" i="1"/>
  <c r="X350" i="1"/>
  <c r="M350" i="1"/>
  <c r="X348" i="1"/>
  <c r="M348" i="1"/>
  <c r="X346" i="1"/>
  <c r="M346" i="1"/>
  <c r="X344" i="1"/>
  <c r="M344" i="1"/>
  <c r="X342" i="1"/>
  <c r="M342" i="1"/>
  <c r="X340" i="1"/>
  <c r="M340" i="1"/>
  <c r="X338" i="1"/>
  <c r="M338" i="1"/>
  <c r="X336" i="1"/>
  <c r="M336" i="1"/>
  <c r="X334" i="1"/>
  <c r="M334" i="1"/>
  <c r="X332" i="1"/>
  <c r="M332" i="1"/>
  <c r="X330" i="1"/>
  <c r="M330" i="1"/>
  <c r="X328" i="1"/>
  <c r="M328" i="1"/>
  <c r="X326" i="1"/>
  <c r="M326" i="1"/>
  <c r="X324" i="1"/>
  <c r="M324" i="1"/>
  <c r="X322" i="1"/>
  <c r="M322" i="1"/>
  <c r="X320" i="1"/>
  <c r="M320" i="1"/>
  <c r="X318" i="1"/>
  <c r="M318" i="1"/>
  <c r="X316" i="1"/>
  <c r="M316" i="1"/>
  <c r="X314" i="1"/>
  <c r="M314" i="1"/>
  <c r="X312" i="1"/>
  <c r="M312" i="1"/>
  <c r="X310" i="1"/>
  <c r="M310" i="1"/>
  <c r="X308" i="1"/>
  <c r="M308" i="1"/>
  <c r="X306" i="1"/>
  <c r="M306" i="1"/>
  <c r="X304" i="1"/>
  <c r="M304" i="1"/>
  <c r="X302" i="1"/>
  <c r="M302" i="1"/>
  <c r="X300" i="1"/>
  <c r="M300" i="1"/>
  <c r="X298" i="1"/>
  <c r="M298" i="1"/>
  <c r="X296" i="1"/>
  <c r="M296" i="1"/>
  <c r="X294" i="1"/>
  <c r="M294" i="1"/>
  <c r="X292" i="1"/>
  <c r="M292" i="1"/>
  <c r="X290" i="1"/>
  <c r="M290" i="1"/>
  <c r="X288" i="1"/>
  <c r="M288" i="1"/>
  <c r="X286" i="1"/>
  <c r="M286" i="1"/>
  <c r="X284" i="1"/>
  <c r="M284" i="1"/>
  <c r="X282" i="1"/>
  <c r="M282" i="1"/>
  <c r="X280" i="1"/>
  <c r="M280" i="1"/>
  <c r="X278" i="1"/>
  <c r="M278" i="1"/>
  <c r="X276" i="1"/>
  <c r="M276" i="1"/>
  <c r="X274" i="1"/>
  <c r="M274" i="1"/>
  <c r="X272" i="1"/>
  <c r="M272" i="1"/>
  <c r="X270" i="1"/>
  <c r="M270" i="1"/>
  <c r="X268" i="1"/>
  <c r="M268" i="1"/>
  <c r="X266" i="1"/>
  <c r="M266" i="1"/>
  <c r="X264" i="1"/>
  <c r="M264" i="1"/>
  <c r="X262" i="1"/>
  <c r="M262" i="1"/>
  <c r="X260" i="1"/>
  <c r="M260" i="1"/>
  <c r="X258" i="1"/>
  <c r="M258" i="1"/>
  <c r="X256" i="1"/>
  <c r="M256" i="1"/>
  <c r="X254" i="1"/>
  <c r="M254" i="1"/>
  <c r="X252" i="1"/>
  <c r="M252" i="1"/>
  <c r="X250" i="1"/>
  <c r="M250" i="1"/>
  <c r="X248" i="1"/>
  <c r="M248" i="1"/>
  <c r="X246" i="1"/>
  <c r="M246" i="1"/>
  <c r="X244" i="1"/>
  <c r="M244" i="1"/>
  <c r="X242" i="1"/>
  <c r="M242" i="1"/>
  <c r="X240" i="1"/>
  <c r="M240" i="1"/>
  <c r="X238" i="1"/>
  <c r="M238" i="1"/>
  <c r="X236" i="1"/>
  <c r="M236" i="1"/>
  <c r="X234" i="1"/>
  <c r="M234" i="1"/>
  <c r="X232" i="1"/>
  <c r="M232" i="1"/>
  <c r="X230" i="1"/>
  <c r="M230" i="1"/>
  <c r="X228" i="1"/>
  <c r="M228" i="1"/>
  <c r="X226" i="1"/>
  <c r="M226" i="1"/>
  <c r="X224" i="1"/>
  <c r="M224" i="1"/>
  <c r="X222" i="1"/>
  <c r="M222" i="1"/>
  <c r="X220" i="1"/>
  <c r="M220" i="1"/>
  <c r="X218" i="1"/>
  <c r="M218" i="1"/>
  <c r="X216" i="1"/>
  <c r="M216" i="1"/>
  <c r="X214" i="1"/>
  <c r="M214" i="1"/>
  <c r="X212" i="1"/>
  <c r="M212" i="1"/>
  <c r="X210" i="1"/>
  <c r="M210" i="1"/>
  <c r="X208" i="1"/>
  <c r="M208" i="1"/>
  <c r="X206" i="1"/>
  <c r="M206" i="1"/>
  <c r="X204" i="1"/>
  <c r="M204" i="1"/>
  <c r="X202" i="1"/>
  <c r="M202" i="1"/>
  <c r="X200" i="1"/>
  <c r="M200" i="1"/>
  <c r="X198" i="1"/>
  <c r="M198" i="1"/>
  <c r="X196" i="1"/>
  <c r="M196" i="1"/>
  <c r="X194" i="1"/>
  <c r="M194" i="1"/>
  <c r="X192" i="1"/>
  <c r="M192" i="1"/>
  <c r="X190" i="1"/>
  <c r="M190" i="1"/>
  <c r="X188" i="1"/>
  <c r="M188" i="1"/>
  <c r="X186" i="1"/>
  <c r="M186" i="1"/>
  <c r="X184" i="1"/>
  <c r="M184" i="1"/>
  <c r="X182" i="1"/>
  <c r="M182" i="1"/>
  <c r="X180" i="1"/>
  <c r="M180" i="1"/>
  <c r="X178" i="1"/>
  <c r="M178" i="1"/>
  <c r="X176" i="1"/>
  <c r="M176" i="1"/>
  <c r="X174" i="1"/>
  <c r="M174" i="1"/>
  <c r="X172" i="1"/>
  <c r="M172" i="1"/>
  <c r="X170" i="1"/>
  <c r="M170" i="1"/>
  <c r="X168" i="1"/>
  <c r="M168" i="1"/>
  <c r="X166" i="1"/>
  <c r="M166" i="1"/>
  <c r="X164" i="1"/>
  <c r="M164" i="1"/>
  <c r="X162" i="1"/>
  <c r="M162" i="1"/>
  <c r="X160" i="1"/>
  <c r="M160" i="1"/>
  <c r="X158" i="1"/>
  <c r="M158" i="1"/>
  <c r="X156" i="1"/>
  <c r="M156" i="1"/>
  <c r="X154" i="1"/>
  <c r="M154" i="1"/>
  <c r="X152" i="1"/>
  <c r="M152" i="1"/>
  <c r="X150" i="1"/>
  <c r="M150" i="1"/>
  <c r="X148" i="1"/>
  <c r="M148" i="1"/>
  <c r="X146" i="1"/>
  <c r="M146" i="1"/>
  <c r="X144" i="1"/>
  <c r="M144" i="1"/>
  <c r="X142" i="1"/>
  <c r="M142" i="1"/>
  <c r="X140" i="1"/>
  <c r="M140" i="1"/>
  <c r="X138" i="1"/>
  <c r="M138" i="1"/>
  <c r="X136" i="1"/>
  <c r="M136" i="1"/>
  <c r="X134" i="1"/>
  <c r="M134" i="1"/>
  <c r="X132" i="1"/>
  <c r="M132" i="1"/>
  <c r="X130" i="1"/>
  <c r="M130" i="1"/>
  <c r="X128" i="1"/>
  <c r="M128" i="1"/>
  <c r="X126" i="1"/>
  <c r="M126" i="1"/>
  <c r="X124" i="1"/>
  <c r="M124" i="1"/>
  <c r="X122" i="1"/>
  <c r="M122" i="1"/>
  <c r="X120" i="1"/>
  <c r="M120" i="1"/>
  <c r="X118" i="1"/>
  <c r="M118" i="1"/>
  <c r="X116" i="1"/>
  <c r="M116" i="1"/>
  <c r="X114" i="1"/>
  <c r="M114" i="1"/>
  <c r="X112" i="1"/>
  <c r="M112" i="1"/>
  <c r="X110" i="1"/>
  <c r="M110" i="1"/>
  <c r="X108" i="1"/>
  <c r="M108" i="1"/>
  <c r="X106" i="1"/>
  <c r="M106" i="1"/>
  <c r="X104" i="1"/>
  <c r="M104" i="1"/>
  <c r="X102" i="1"/>
  <c r="M102" i="1"/>
  <c r="X100" i="1"/>
  <c r="M100" i="1"/>
  <c r="X98" i="1"/>
  <c r="M98" i="1"/>
  <c r="X96" i="1"/>
  <c r="M96" i="1"/>
  <c r="X94" i="1"/>
  <c r="M94" i="1"/>
  <c r="X92" i="1"/>
  <c r="M92" i="1"/>
  <c r="X90" i="1"/>
  <c r="M90" i="1"/>
  <c r="X88" i="1"/>
  <c r="M88" i="1"/>
  <c r="X86" i="1"/>
  <c r="M86" i="1"/>
  <c r="X84" i="1"/>
  <c r="M84" i="1"/>
  <c r="X82" i="1"/>
  <c r="M82" i="1"/>
  <c r="X80" i="1"/>
  <c r="M80" i="1"/>
  <c r="X78" i="1"/>
  <c r="M78" i="1"/>
  <c r="X76" i="1"/>
  <c r="M76" i="1"/>
  <c r="X74" i="1"/>
  <c r="M74" i="1"/>
  <c r="X72" i="1"/>
  <c r="M72" i="1"/>
  <c r="X438" i="1"/>
  <c r="M438" i="1"/>
  <c r="X436" i="1"/>
  <c r="M436" i="1"/>
  <c r="X434" i="1"/>
  <c r="M434" i="1"/>
  <c r="X432" i="1"/>
  <c r="M432" i="1"/>
  <c r="X430" i="1"/>
  <c r="M430" i="1"/>
  <c r="X428" i="1"/>
  <c r="M428" i="1"/>
  <c r="X426" i="1"/>
  <c r="M426" i="1"/>
  <c r="X424" i="1"/>
  <c r="M424" i="1"/>
  <c r="X422" i="1"/>
  <c r="M422" i="1"/>
  <c r="X420" i="1"/>
  <c r="M420" i="1"/>
  <c r="X418" i="1"/>
  <c r="M418" i="1"/>
  <c r="X416" i="1"/>
  <c r="M416" i="1"/>
  <c r="X414" i="1"/>
  <c r="M414" i="1"/>
  <c r="X412" i="1"/>
  <c r="M412" i="1"/>
  <c r="X410" i="1"/>
  <c r="M410" i="1"/>
  <c r="X408" i="1"/>
  <c r="M408" i="1"/>
  <c r="X406" i="1"/>
  <c r="M406" i="1"/>
  <c r="X404" i="1"/>
  <c r="M404" i="1"/>
  <c r="X402" i="1"/>
  <c r="M402" i="1"/>
  <c r="X400" i="1"/>
  <c r="M400" i="1"/>
  <c r="X398" i="1"/>
  <c r="M398" i="1"/>
  <c r="X396" i="1"/>
  <c r="M396" i="1"/>
  <c r="X394" i="1"/>
  <c r="M394" i="1"/>
  <c r="X392" i="1"/>
  <c r="M392" i="1"/>
  <c r="X390" i="1"/>
  <c r="M390" i="1"/>
  <c r="X388" i="1"/>
  <c r="M388" i="1"/>
  <c r="X385" i="1"/>
  <c r="M385" i="1"/>
  <c r="X383" i="1"/>
  <c r="M383" i="1"/>
  <c r="X381" i="1"/>
  <c r="M381" i="1"/>
  <c r="X379" i="1"/>
  <c r="M379" i="1"/>
  <c r="X377" i="1"/>
  <c r="M377" i="1"/>
  <c r="X375" i="1"/>
  <c r="M375" i="1"/>
  <c r="X373" i="1"/>
  <c r="M373" i="1"/>
  <c r="M8" i="1"/>
  <c r="M10" i="1"/>
  <c r="M12" i="1"/>
  <c r="M14" i="1"/>
  <c r="M16" i="1"/>
  <c r="M18" i="1"/>
  <c r="M20" i="1"/>
  <c r="M22" i="1"/>
  <c r="M24" i="1"/>
  <c r="M26" i="1"/>
  <c r="M28" i="1"/>
  <c r="M30" i="1"/>
  <c r="M32" i="1"/>
  <c r="M34" i="1"/>
  <c r="M36" i="1"/>
  <c r="M38" i="1"/>
  <c r="M40" i="1"/>
  <c r="M42" i="1"/>
  <c r="M44" i="1"/>
  <c r="M46" i="1"/>
  <c r="M48" i="1"/>
  <c r="M50" i="1"/>
  <c r="M52" i="1"/>
  <c r="M54" i="1"/>
  <c r="M56" i="1"/>
  <c r="M58" i="1"/>
  <c r="M60" i="1"/>
  <c r="M62" i="1"/>
  <c r="M64" i="1"/>
  <c r="M66" i="1"/>
  <c r="M68" i="1"/>
  <c r="M70" i="1"/>
  <c r="M499" i="1"/>
  <c r="X479" i="1"/>
  <c r="X477" i="1"/>
  <c r="X475" i="1"/>
  <c r="X474" i="1"/>
  <c r="X472" i="1"/>
  <c r="X470" i="1"/>
  <c r="X468" i="1"/>
  <c r="X466" i="1"/>
  <c r="X464" i="1"/>
  <c r="X462" i="1"/>
  <c r="X460" i="1"/>
  <c r="X458" i="1"/>
  <c r="X456" i="1"/>
  <c r="X454" i="1"/>
  <c r="X452" i="1"/>
  <c r="X450" i="1"/>
  <c r="X448" i="1"/>
  <c r="X446" i="1"/>
  <c r="X444" i="1"/>
  <c r="X442" i="1"/>
  <c r="X440" i="1"/>
  <c r="C39" i="12"/>
  <c r="C73" i="12"/>
  <c r="C72" i="12"/>
  <c r="C71" i="12"/>
  <c r="X480" i="1"/>
  <c r="X478" i="1"/>
  <c r="X476" i="1"/>
  <c r="X473" i="1"/>
  <c r="X471" i="1"/>
  <c r="X469" i="1"/>
  <c r="X467" i="1"/>
  <c r="X465" i="1"/>
  <c r="X463" i="1"/>
  <c r="X461" i="1"/>
  <c r="X459" i="1"/>
  <c r="X457" i="1"/>
  <c r="X455" i="1"/>
  <c r="X453" i="1"/>
  <c r="X451" i="1"/>
  <c r="X449" i="1"/>
  <c r="X447" i="1"/>
  <c r="X445" i="1"/>
  <c r="X443" i="1"/>
  <c r="X441" i="1"/>
  <c r="X439" i="1"/>
  <c r="X9" i="1"/>
  <c r="C75" i="12"/>
  <c r="C65" i="12"/>
  <c r="C55" i="12" l="1"/>
  <c r="L18" i="17"/>
  <c r="L20" i="16"/>
  <c r="L15" i="16"/>
  <c r="P15" i="14"/>
  <c r="L33" i="14" s="1"/>
  <c r="C33" i="14" s="1"/>
  <c r="L14" i="16"/>
  <c r="L13" i="16"/>
  <c r="L12" i="16"/>
  <c r="L10" i="17"/>
  <c r="C70" i="12"/>
  <c r="C69" i="12" s="1"/>
  <c r="H16" i="1"/>
  <c r="C37" i="12"/>
  <c r="C40" i="12"/>
  <c r="P18" i="14"/>
  <c r="L39" i="14" s="1"/>
  <c r="C35" i="14" s="1"/>
  <c r="L26" i="16"/>
  <c r="L11" i="17"/>
  <c r="L26" i="17"/>
  <c r="L27" i="17"/>
  <c r="G16" i="17" s="1"/>
  <c r="C17" i="14"/>
  <c r="C56" i="12"/>
  <c r="C51" i="12"/>
  <c r="C18" i="12"/>
  <c r="C31" i="12"/>
  <c r="L23" i="17"/>
  <c r="C43" i="37" l="1"/>
  <c r="H11" i="1"/>
  <c r="C35" i="12"/>
  <c r="P16" i="14"/>
  <c r="L24" i="16"/>
  <c r="C26" i="16" s="1"/>
  <c r="L14" i="17"/>
  <c r="P14" i="14"/>
  <c r="L32" i="14" s="1"/>
  <c r="L13" i="17"/>
  <c r="P13" i="14"/>
  <c r="P12" i="14"/>
  <c r="L12" i="17"/>
  <c r="P10" i="14"/>
  <c r="L10" i="14" s="1"/>
  <c r="L10" i="16"/>
  <c r="H10" i="1"/>
  <c r="H8" i="1"/>
  <c r="H9" i="1"/>
  <c r="C9" i="15"/>
  <c r="L19" i="16"/>
  <c r="L18" i="16"/>
  <c r="P11" i="14"/>
  <c r="C17" i="12"/>
  <c r="C27" i="12"/>
  <c r="C32" i="12"/>
  <c r="C12" i="12"/>
  <c r="C19" i="12"/>
  <c r="C28" i="12"/>
  <c r="C8" i="12"/>
  <c r="C20" i="12"/>
  <c r="C24" i="12"/>
  <c r="C34" i="12"/>
  <c r="C29" i="12"/>
  <c r="C49" i="12"/>
  <c r="C45" i="12"/>
  <c r="C9" i="12"/>
  <c r="C48" i="12"/>
  <c r="C52" i="12"/>
  <c r="L9" i="17"/>
  <c r="G9" i="17" s="1"/>
  <c r="C22" i="12"/>
  <c r="C30" i="12"/>
  <c r="C33" i="12"/>
  <c r="C23" i="12"/>
  <c r="C21" i="12"/>
  <c r="C10" i="12"/>
  <c r="C47" i="12"/>
  <c r="C46" i="12"/>
  <c r="C50" i="12"/>
  <c r="C54" i="12"/>
  <c r="C53" i="12" s="1"/>
  <c r="C44" i="12"/>
  <c r="C26" i="12"/>
  <c r="C16" i="12"/>
  <c r="C48" i="37" l="1"/>
  <c r="D47" i="37" s="1"/>
  <c r="H14" i="1"/>
  <c r="C33" i="37"/>
  <c r="H13" i="1"/>
  <c r="C32" i="14"/>
  <c r="C25" i="14" s="1"/>
  <c r="C21" i="17"/>
  <c r="L15" i="14"/>
  <c r="C15" i="14" s="1"/>
  <c r="C7" i="14" s="1"/>
  <c r="G365" i="1"/>
  <c r="C32" i="37"/>
  <c r="C7" i="12"/>
  <c r="C8" i="15"/>
  <c r="C7" i="15"/>
  <c r="L17" i="16"/>
  <c r="P35" i="14"/>
  <c r="C25" i="12"/>
  <c r="C43" i="12"/>
  <c r="C15" i="12"/>
  <c r="L9" i="16"/>
  <c r="C31" i="37" l="1"/>
  <c r="D30" i="37" s="1"/>
  <c r="D55" i="37" s="1"/>
  <c r="D15" i="17"/>
  <c r="D20" i="17"/>
  <c r="D19" i="17"/>
  <c r="D18" i="17"/>
  <c r="C12" i="15"/>
  <c r="C76" i="12"/>
  <c r="D64" i="12" s="1"/>
  <c r="P9" i="14"/>
  <c r="M20" i="16"/>
  <c r="D10" i="15" l="1"/>
  <c r="D11" i="15"/>
  <c r="D9" i="17"/>
  <c r="D24" i="12"/>
  <c r="D23" i="12"/>
  <c r="D12" i="12"/>
  <c r="D19" i="12"/>
  <c r="D74" i="12"/>
  <c r="D50" i="12"/>
  <c r="D43" i="12"/>
  <c r="D49" i="12"/>
  <c r="D33" i="12"/>
  <c r="D26" i="12"/>
  <c r="D22" i="12"/>
  <c r="D16" i="12"/>
  <c r="D46" i="12"/>
  <c r="D52" i="12"/>
  <c r="D20" i="12"/>
  <c r="D15" i="12"/>
  <c r="D29" i="12"/>
  <c r="D18" i="12"/>
  <c r="D63" i="12"/>
  <c r="D36" i="12"/>
  <c r="D14" i="12"/>
  <c r="D53" i="12"/>
  <c r="D54" i="12"/>
  <c r="D73" i="12"/>
  <c r="D55" i="12"/>
  <c r="D72" i="12"/>
  <c r="D44" i="12"/>
  <c r="D21" i="12"/>
  <c r="D45" i="12"/>
  <c r="D32" i="12"/>
  <c r="D25" i="12"/>
  <c r="D7" i="12"/>
  <c r="D10" i="12"/>
  <c r="D30" i="12"/>
  <c r="D9" i="12"/>
  <c r="D34" i="12"/>
  <c r="D28" i="12"/>
  <c r="D27" i="12"/>
  <c r="D47" i="12"/>
  <c r="D48" i="12"/>
  <c r="D8" i="12"/>
  <c r="D17" i="12"/>
  <c r="D31" i="12"/>
  <c r="D11" i="12"/>
  <c r="D40" i="12"/>
  <c r="D59" i="12"/>
  <c r="D68" i="12"/>
  <c r="D57" i="12"/>
  <c r="D39" i="12"/>
  <c r="D60" i="12"/>
  <c r="D70" i="12"/>
  <c r="D51" i="12"/>
  <c r="D35" i="12"/>
  <c r="D65" i="12"/>
  <c r="D13" i="12"/>
  <c r="D38" i="12"/>
  <c r="D42" i="12"/>
  <c r="D56" i="12"/>
  <c r="D61" i="12"/>
  <c r="D66" i="12"/>
  <c r="D71" i="12"/>
  <c r="D75" i="12"/>
  <c r="D69" i="12"/>
  <c r="D37" i="12"/>
  <c r="D41" i="12"/>
  <c r="D58" i="12"/>
  <c r="D62" i="12"/>
  <c r="D67" i="12"/>
  <c r="D11" i="17"/>
  <c r="D12" i="17"/>
  <c r="D10" i="17"/>
  <c r="D14" i="17"/>
  <c r="D13" i="17"/>
  <c r="D9" i="15"/>
  <c r="C36" i="16"/>
  <c r="G36" i="16" s="1"/>
  <c r="C12" i="13"/>
  <c r="C14" i="13" s="1"/>
  <c r="D8" i="15" l="1"/>
  <c r="C40" i="14"/>
  <c r="G40" i="14" s="1"/>
  <c r="D7" i="15"/>
  <c r="D29" i="16" l="1"/>
  <c r="D27" i="16"/>
  <c r="D24" i="16"/>
  <c r="D21" i="16"/>
  <c r="D18" i="16"/>
  <c r="D14" i="16"/>
  <c r="D12" i="16"/>
  <c r="D35" i="16"/>
  <c r="D26" i="16"/>
  <c r="D8" i="16"/>
  <c r="D30" i="16"/>
  <c r="D28" i="16"/>
  <c r="D25" i="16"/>
  <c r="D22" i="16"/>
  <c r="D20" i="16"/>
  <c r="D17" i="16"/>
  <c r="D15" i="16"/>
  <c r="D13" i="16"/>
  <c r="D34" i="16"/>
  <c r="D19" i="16"/>
  <c r="D9" i="16"/>
  <c r="D7" i="16"/>
  <c r="D11" i="16"/>
  <c r="D10" i="14"/>
  <c r="D34" i="14"/>
  <c r="D26" i="14"/>
  <c r="D18" i="14"/>
  <c r="D9" i="14"/>
  <c r="D31" i="14"/>
  <c r="D23" i="14"/>
  <c r="D15" i="14"/>
  <c r="D8" i="14"/>
  <c r="D32" i="14"/>
  <c r="D24" i="14"/>
  <c r="D16" i="14"/>
  <c r="D37" i="14"/>
  <c r="D29" i="14"/>
  <c r="D13" i="14"/>
  <c r="D38" i="14"/>
  <c r="D30" i="14"/>
  <c r="D22" i="14"/>
  <c r="D14" i="14"/>
  <c r="D39" i="14"/>
  <c r="D27" i="14"/>
  <c r="D19" i="14"/>
  <c r="D36" i="14"/>
  <c r="D28" i="14"/>
  <c r="D20" i="14"/>
  <c r="D11" i="14"/>
  <c r="D33" i="14"/>
  <c r="D21" i="14"/>
  <c r="D35" i="14"/>
  <c r="D25" i="14"/>
  <c r="D17" i="14"/>
  <c r="D12" i="14"/>
  <c r="D10" i="16"/>
  <c r="D7" i="14"/>
</calcChain>
</file>

<file path=xl/sharedStrings.xml><?xml version="1.0" encoding="utf-8"?>
<sst xmlns="http://schemas.openxmlformats.org/spreadsheetml/2006/main" count="2489" uniqueCount="1653">
  <si>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</si>
  <si>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</si>
  <si>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</si>
  <si>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</si>
  <si>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</si>
  <si>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Indemnizaciones</t>
  </si>
  <si>
    <t>PREVISIONES</t>
  </si>
  <si>
    <t>PAGO DE ESTÍMULOS A SERVIDORES PÚBLICOS</t>
  </si>
  <si>
    <t>MATERIALES Y SUMINISTROS</t>
  </si>
  <si>
    <t>ALIMENTOS Y UTENSILIOS</t>
  </si>
  <si>
    <t>COMBUSTIBLES, LUBRICANTES Y ADITIVOS</t>
  </si>
  <si>
    <t>MATERIALES Y SUMINISTROS PARA SEGURIDAD</t>
  </si>
  <si>
    <t>HERRAMIENTAS, REFACCIONES Y ACCESORIOS MENORES</t>
  </si>
  <si>
    <t>SERVICIOS FINANCIEROS, BANCARIOS Y COMERCIALES</t>
  </si>
  <si>
    <t>SERVICIOS DE TRASLADO Y VIÁTICOS</t>
  </si>
  <si>
    <t>OTROS SERVICIOS GENERALES</t>
  </si>
  <si>
    <t>TRANSFERENCIAS, ASIGNACIONES, SUBSIDIOS Y OTRAS AYUDAS</t>
  </si>
  <si>
    <t>TRANSFERENCIAS AL RESTO DEL SECTOR PÚBLICO</t>
  </si>
  <si>
    <t>SUBSIDIOS Y SUBVENCIONES</t>
  </si>
  <si>
    <t>Otros Subsidios</t>
  </si>
  <si>
    <t>AYUDAS SOCIALES</t>
  </si>
  <si>
    <t>PENSIONES Y JUBILACIONES</t>
  </si>
  <si>
    <t>TRANSFERENCIAS A FIDEICOMISOS, MANDATOS Y OTROS ANÁLOGOS</t>
  </si>
  <si>
    <t>TRANSFERENCIAS AL EXTERIOR</t>
  </si>
  <si>
    <t>VEHÍCULOS Y EQUIPO DE TRANSPORTE</t>
  </si>
  <si>
    <t>EQUIPO DE DEFENSA Y SEGURIDAD</t>
  </si>
  <si>
    <t>BIENES INMUEBLES</t>
  </si>
  <si>
    <t>Derechos</t>
  </si>
  <si>
    <t>OBRA PÚBLICA EN BIENES PROPIOS</t>
  </si>
  <si>
    <t>INVERSIONES FINANCIERAS Y OTRAS PROVISIONES</t>
  </si>
  <si>
    <t>COMPRA DE TÍTULOS Y VALORES</t>
  </si>
  <si>
    <t>OTRAS INVERSIONES FINANCIERAS</t>
  </si>
  <si>
    <t>PROVISIONES PARA CONTINGENCIAS Y OTRAS EROGACIONES ESPECIALES</t>
  </si>
  <si>
    <t>PARTICIPACIONES Y APORTACIONES</t>
  </si>
  <si>
    <t>PARTICIPACIONES</t>
  </si>
  <si>
    <t>CONVENIOS</t>
  </si>
  <si>
    <t>COMISIONES DE LA DEUDA PÚBLICA</t>
  </si>
  <si>
    <t>GASTOS DE LA DEUDA PÚBLICA</t>
  </si>
  <si>
    <t>ADEFAS</t>
  </si>
  <si>
    <t>Rubro/Cuenta</t>
  </si>
  <si>
    <t>Parciales</t>
  </si>
  <si>
    <t>Impuestos</t>
  </si>
  <si>
    <t>Impuestos sobre espectáculos públicos</t>
  </si>
  <si>
    <t>Impuesto Predial</t>
  </si>
  <si>
    <t>Impuesto de Plusvalía</t>
  </si>
  <si>
    <t>Impuesto de Adquisición de Inmuebles y Otros Derechos Reales</t>
  </si>
  <si>
    <t>Accesorios de impuestos</t>
  </si>
  <si>
    <t>Multas</t>
  </si>
  <si>
    <t>Recargos</t>
  </si>
  <si>
    <t>Gastos de Ejecución</t>
  </si>
  <si>
    <t xml:space="preserve"> Contribuciones de Mejoras</t>
  </si>
  <si>
    <t>Contribución de mejoras por obras públicas</t>
  </si>
  <si>
    <t>Derechos por prestación de servicios</t>
  </si>
  <si>
    <t>Servicios de Agua Potable, Drenaje y Alcantarillado</t>
  </si>
  <si>
    <t>Servicios de Aseo Público</t>
  </si>
  <si>
    <t>Servicios de Panteones</t>
  </si>
  <si>
    <t>Servicios de Rastro</t>
  </si>
  <si>
    <t>Servicios de Planeación</t>
  </si>
  <si>
    <t>Servicios de Tránsito y Seguridad</t>
  </si>
  <si>
    <t>Servicios del Registro Civil</t>
  </si>
  <si>
    <t>Servicios de Salubridad</t>
  </si>
  <si>
    <t>Servicios de Estacionamiento en la Vía Pública</t>
  </si>
  <si>
    <t>Servicios de Reparación, Conservación y Mantenimiento de Pavimentos</t>
  </si>
  <si>
    <t>Servicios de Licencias de Publicidad y Anuncios</t>
  </si>
  <si>
    <t>Servicios de Monitoreo Vehicular</t>
  </si>
  <si>
    <t>Servicios de Nomenclatura Urbana</t>
  </si>
  <si>
    <t>Servicios de Licencia y su Refrendo para Venta de Bebidas Alcohólicas de Baja Graduación</t>
  </si>
  <si>
    <t>Servicios de Expedición de Copias, Constancias, Certificaciones reproducción de documentos requeridos a través de solicitudes de información pública y Otras Similares</t>
  </si>
  <si>
    <t>Servicios Catastrales</t>
  </si>
  <si>
    <t>Servicios de Supervisión de Alumbrado Público</t>
  </si>
  <si>
    <t>Servicios de Ocupación de la Vía Pública</t>
  </si>
  <si>
    <t>Productos</t>
  </si>
  <si>
    <t>Arrendamiento de Inmuebles, Locales y Espacios Físicos</t>
  </si>
  <si>
    <t>Otros productos que generan ingresos corrientes</t>
  </si>
  <si>
    <t>Venta de Publicaciones</t>
  </si>
  <si>
    <t>Concesiones a particulares de servicios que no le corresponda prestar directamente al Municipio</t>
  </si>
  <si>
    <t>Rendimiento e Intereses de Inversión de Capital</t>
  </si>
  <si>
    <t>Aprovechamientos</t>
  </si>
  <si>
    <t>Multas de Policía y Tránsito</t>
  </si>
  <si>
    <t>Multas por Infracciones de Rastro Municipal</t>
  </si>
  <si>
    <t>Multas por Infracciones a la Ley de Protección Civil</t>
  </si>
  <si>
    <t>Multas por infracciones al reglamento para regular las actividades comerciales del municipio</t>
  </si>
  <si>
    <t>Multas de Ecología</t>
  </si>
  <si>
    <t>Multas por infracciones al reglamento de comercio</t>
  </si>
  <si>
    <t>Multas Diversas</t>
  </si>
  <si>
    <t xml:space="preserve">Accesorios de Aprovechamientos </t>
  </si>
  <si>
    <t>Otros Aprovechamientos</t>
  </si>
  <si>
    <t>Donaciones, Herencias y Legados</t>
  </si>
  <si>
    <t>Certificaciones de Dictámenes de Factibilidad de Seguridad en Infraestructura</t>
  </si>
  <si>
    <t>Participaciones y Aportaciones</t>
  </si>
  <si>
    <t>Participaciones</t>
  </si>
  <si>
    <t>Fondo General de Participaciones</t>
  </si>
  <si>
    <t>Fondo de Fomento Municipal</t>
  </si>
  <si>
    <t>Impuesto Sobre Tenencia o Uso de Vehículos</t>
  </si>
  <si>
    <t>Impuesto Especial Sobre Producción y Servicios</t>
  </si>
  <si>
    <t>Impuesto Sobre Automóviles Nuevos</t>
  </si>
  <si>
    <t>Fondo del Impuesto a la Venta Final de Gasolinas y Diesel</t>
  </si>
  <si>
    <t>Fondo de Fiscalización</t>
  </si>
  <si>
    <t>Aportaciones</t>
  </si>
  <si>
    <t>Fondo de Aportaciones para el Fortalecimiento Municipal</t>
  </si>
  <si>
    <t>Convenios</t>
  </si>
  <si>
    <t>Ingresos derivados de financiamientos</t>
  </si>
  <si>
    <t>Endeudamiento interno</t>
  </si>
  <si>
    <t>TOTAL PRESUPUESTO DE INGRESOS</t>
  </si>
  <si>
    <t>Importe</t>
  </si>
  <si>
    <t>(CIFRAS EN PESOS)</t>
  </si>
  <si>
    <t>XXXX, S.L.P. AL XX DE DICIEMBRE DEL 2XXX</t>
  </si>
  <si>
    <t>PRESIDENTE MUNICIPAL</t>
  </si>
  <si>
    <t>(RÚBRICA)</t>
  </si>
  <si>
    <t>TESORERO MUNICIPAL</t>
  </si>
  <si>
    <t>COMISIÓN DE HACIENDA</t>
  </si>
  <si>
    <t>%</t>
  </si>
  <si>
    <t>P.C.</t>
  </si>
  <si>
    <t>Presupuesto</t>
  </si>
  <si>
    <t>Igresos de Gestión</t>
  </si>
  <si>
    <t>4.1.1.0</t>
  </si>
  <si>
    <t>4.1.1.1</t>
  </si>
  <si>
    <t>Impuestos sobre los Ingresos</t>
  </si>
  <si>
    <t>4.1.1.2</t>
  </si>
  <si>
    <t>Impuestos sobre el Patrimonio</t>
  </si>
  <si>
    <t xml:space="preserve">  a) Urbanos y suburbanos habitacionales</t>
  </si>
  <si>
    <t xml:space="preserve">  b) Urbanos y suburbanos destinados a comercio o servicios</t>
  </si>
  <si>
    <t xml:space="preserve">  c) Urbanos o suburbanos destinados a uso industria</t>
  </si>
  <si>
    <t xml:space="preserve">  d) Rústicos</t>
  </si>
  <si>
    <t>4.1.1.7</t>
  </si>
  <si>
    <t>Actualización</t>
  </si>
  <si>
    <t>4.1.3.0</t>
  </si>
  <si>
    <t xml:space="preserve">4.1.3.1 </t>
  </si>
  <si>
    <t>4.1.4.0</t>
  </si>
  <si>
    <t>4.1.4.1</t>
  </si>
  <si>
    <t>Derechos por el uso, goce, aprovechamiento o explotación de bienes de dominio público</t>
  </si>
  <si>
    <t>Servicios de Ecología y Medio Ambiente</t>
  </si>
  <si>
    <t>Servicios de Imagen Urbana y Proyectos Especiales</t>
  </si>
  <si>
    <t>4.1.4.4</t>
  </si>
  <si>
    <t>Otros Derechos</t>
  </si>
  <si>
    <t>4.1.4.5</t>
  </si>
  <si>
    <t>4.1.5.0</t>
  </si>
  <si>
    <t>Enajenación de Bienes Muebles de dominio privado</t>
  </si>
  <si>
    <t>Enajenación de Bienes Inmuebles de dominio privado</t>
  </si>
  <si>
    <t>4.1.6.0</t>
  </si>
  <si>
    <t>4.1.6.2</t>
  </si>
  <si>
    <t xml:space="preserve">4.1.6.3 </t>
  </si>
  <si>
    <t>Ingresos por Daños al Patrimonio Municipal</t>
  </si>
  <si>
    <t xml:space="preserve">4.1.6.4 </t>
  </si>
  <si>
    <t xml:space="preserve">4.1.6.8 </t>
  </si>
  <si>
    <t xml:space="preserve">4.1.6.9 </t>
  </si>
  <si>
    <t>Contribución de Mejoras para Servicios Públicos</t>
  </si>
  <si>
    <t>Ferias y Exposiciones</t>
  </si>
  <si>
    <t>Oficina Municipal de Enlace S.R.E.</t>
  </si>
  <si>
    <t>Licitaciones</t>
  </si>
  <si>
    <t>Devolución Derechos de Agua</t>
  </si>
  <si>
    <t>Devolución de Seguros</t>
  </si>
  <si>
    <t>Devolución de I.V.A.</t>
  </si>
  <si>
    <t>Participaciones, Aportaciones, Transferencias, Asignaciones, Subsidios y Otras Ayudas</t>
  </si>
  <si>
    <t xml:space="preserve">4.2.1.1 </t>
  </si>
  <si>
    <t>Incentivo para la Recaudación</t>
  </si>
  <si>
    <t xml:space="preserve">4.2.1.2 </t>
  </si>
  <si>
    <t>Fondo de Aportaciones para la Infraestructura Social Municipal</t>
  </si>
  <si>
    <t xml:space="preserve">4.2.1.3 </t>
  </si>
  <si>
    <t>1000</t>
  </si>
  <si>
    <t>1100</t>
  </si>
  <si>
    <t>1110</t>
  </si>
  <si>
    <t>DIETAS</t>
  </si>
  <si>
    <t>1111</t>
  </si>
  <si>
    <t xml:space="preserve">    DIETAS </t>
  </si>
  <si>
    <t>1130</t>
  </si>
  <si>
    <t>SUELDOS BASE AL PERSONAL PERMANENTE</t>
  </si>
  <si>
    <t>1131</t>
  </si>
  <si>
    <t xml:space="preserve">    SUELDO BASE</t>
  </si>
  <si>
    <t>1132</t>
  </si>
  <si>
    <t xml:space="preserve">    COMPLEMENTO DE SUELDO</t>
  </si>
  <si>
    <t>1200</t>
  </si>
  <si>
    <t>1210</t>
  </si>
  <si>
    <t>HONORARIOS POR SERVICIOS PERSONALES INDEPENDIENTES</t>
  </si>
  <si>
    <t>1211</t>
  </si>
  <si>
    <t xml:space="preserve">    HONORARIOS POR SERVICIOS PERSONALES</t>
  </si>
  <si>
    <t>1212</t>
  </si>
  <si>
    <t xml:space="preserve">    HONORARIOS ASIMILABLES A SALARIOS</t>
  </si>
  <si>
    <t>1220</t>
  </si>
  <si>
    <t>SUELDOS BASE AL PERSONAL EVENTUAL</t>
  </si>
  <si>
    <t>1221</t>
  </si>
  <si>
    <t xml:space="preserve">    SUELDOS BASE AL PERSONAL EVENTUAL</t>
  </si>
  <si>
    <t>1230</t>
  </si>
  <si>
    <t>RETRIBUCIONES POR SERVICIOS DE CARÁCTER SOCIAL</t>
  </si>
  <si>
    <t>1231</t>
  </si>
  <si>
    <t xml:space="preserve">    RETRIBUCIONES POR SERVICIOS DE CARÁCTER SOCIAL</t>
  </si>
  <si>
    <t>1240</t>
  </si>
  <si>
    <t>RETRIBUCION A LOS REPRESENTANTES DE LOS TRABAJADORES Y DE LOS PATRONES EN LA JUNTA DE CONCILIACIÓN Y ARBITRAJE</t>
  </si>
  <si>
    <t>1241</t>
  </si>
  <si>
    <t xml:space="preserve">    RETRIBUCION A LOS REPRESENTANTES DE LOS TRABAJADORES Y DE LOS PATRONES EN LA JUNTA DE CONCILIACIÓN Y ARBITRAJE</t>
  </si>
  <si>
    <t>1300</t>
  </si>
  <si>
    <t>1310</t>
  </si>
  <si>
    <t>PRIMAS POR AÑOS DE SERVICIOS EFECTIVOS PRESTADOS</t>
  </si>
  <si>
    <t>1311</t>
  </si>
  <si>
    <t xml:space="preserve">    PRIMA QUINQUENAL POR AÑOS DE SERVICIOS EFECTIVOS PRESTADOS</t>
  </si>
  <si>
    <t>1320</t>
  </si>
  <si>
    <t>PRIMAS DE VACACIONES, DOMINICAL Y GRATIFICACION DE FIN DE AÑO</t>
  </si>
  <si>
    <t>1321</t>
  </si>
  <si>
    <t xml:space="preserve">    PRIMA VACACIONAL</t>
  </si>
  <si>
    <t>1322</t>
  </si>
  <si>
    <t xml:space="preserve">    PRIMA DOMINICAL</t>
  </si>
  <si>
    <t>1323</t>
  </si>
  <si>
    <t xml:space="preserve">    GRATIFICACIÓN DE FIN DE AÑO</t>
  </si>
  <si>
    <t>1330</t>
  </si>
  <si>
    <t>HORAS EXTRAORDINARIAS</t>
  </si>
  <si>
    <t>1331</t>
  </si>
  <si>
    <t xml:space="preserve">    REMUNERACIONES POR HORAS EXTRAORDINARIAS</t>
  </si>
  <si>
    <t>1332</t>
  </si>
  <si>
    <t xml:space="preserve">    PAGO DE DIAS DE DESCANSO LABORADOS</t>
  </si>
  <si>
    <t>1340</t>
  </si>
  <si>
    <t>COMPENSACIONES</t>
  </si>
  <si>
    <t>1341</t>
  </si>
  <si>
    <t xml:space="preserve">    COMPENSACIÓN POR SERVICIOS EVENTUALES</t>
  </si>
  <si>
    <t>1370</t>
  </si>
  <si>
    <t>HONORARIOS ESPECIALES</t>
  </si>
  <si>
    <t>1371</t>
  </si>
  <si>
    <t xml:space="preserve">    HONORARIOS ESPECIALES</t>
  </si>
  <si>
    <t>1380</t>
  </si>
  <si>
    <t>PARTICIPACION POR VIGILANCIA EN EL CUMPLIMIENTO DE LAS LEYES Y CUSTODIA DE VALORES</t>
  </si>
  <si>
    <t>1381</t>
  </si>
  <si>
    <t xml:space="preserve">    COMPENSACION PERSONAL DE SEGURIDAD</t>
  </si>
  <si>
    <t>1400</t>
  </si>
  <si>
    <t>1500</t>
  </si>
  <si>
    <t>OTRAS PRESTACIONES SOCIALES Y ECONOMICAS</t>
  </si>
  <si>
    <t>1510</t>
  </si>
  <si>
    <t>CUOTAS PARA EL FONDO DE AHORRO Y FONDO DE TRABAJO</t>
  </si>
  <si>
    <t>1511</t>
  </si>
  <si>
    <t xml:space="preserve">    FONDO DE AHORRO</t>
  </si>
  <si>
    <t>1520</t>
  </si>
  <si>
    <t>INDEMNIZACIONES</t>
  </si>
  <si>
    <t>1521</t>
  </si>
  <si>
    <t xml:space="preserve">    INDEMNIZACIONES Y LIQUIDACIONES POR RETIRO Y HABERES CAÍDOS</t>
  </si>
  <si>
    <t>1530</t>
  </si>
  <si>
    <t>PRESTACIONES Y HABERES DE RETIRO</t>
  </si>
  <si>
    <t>1531</t>
  </si>
  <si>
    <t xml:space="preserve">    FONDO DE AHORRO (PENSIONES)</t>
  </si>
  <si>
    <t>1532</t>
  </si>
  <si>
    <t xml:space="preserve">    ESTIMULOS POR AÑOS DE SERVICIO</t>
  </si>
  <si>
    <t>1533</t>
  </si>
  <si>
    <t xml:space="preserve">    LIQUIDACION DE LAS PRESTACIONES (JUBILACION)</t>
  </si>
  <si>
    <t>1540</t>
  </si>
  <si>
    <t>PRESTACIONES CONTRACTUALES</t>
  </si>
  <si>
    <t>1541</t>
  </si>
  <si>
    <t xml:space="preserve">    PRESTACIONES CONTRACTUALES MENSUALES</t>
  </si>
  <si>
    <t>1542</t>
  </si>
  <si>
    <t xml:space="preserve">    PRESTACIONES CONTRACTUALES ANUALES</t>
  </si>
  <si>
    <t>1550</t>
  </si>
  <si>
    <t>APOYOS A LA CAPACITACION DE SERVIDORES PUBLICOS</t>
  </si>
  <si>
    <t>1551</t>
  </si>
  <si>
    <t xml:space="preserve">    APOYOS A LA CAPACITACION DE SERVIDORES PUBLICOS</t>
  </si>
  <si>
    <t>1560</t>
  </si>
  <si>
    <t>1561</t>
  </si>
  <si>
    <t xml:space="preserve">    SUBSIDIO A ORGANISMOS SINDICALES</t>
  </si>
  <si>
    <t>1562</t>
  </si>
  <si>
    <t xml:space="preserve">    OTRAS PRESTACIONES POR APOYOS, EVENTOS Y FESTEJOS</t>
  </si>
  <si>
    <t>1600</t>
  </si>
  <si>
    <t>1610</t>
  </si>
  <si>
    <t>PREVISIONES DE CARÁCTER LABORAL, ECONOMICA Y DE SEGURIDAD SOCIAL</t>
  </si>
  <si>
    <t>1611</t>
  </si>
  <si>
    <t xml:space="preserve">    REGULARIZACIONES</t>
  </si>
  <si>
    <t>1612</t>
  </si>
  <si>
    <t xml:space="preserve">    PREVISION DE INCREMENTO SALARIAL</t>
  </si>
  <si>
    <t>1700</t>
  </si>
  <si>
    <t>1710</t>
  </si>
  <si>
    <t>ESTÍMULOS</t>
  </si>
  <si>
    <t>1711</t>
  </si>
  <si>
    <t xml:space="preserve">    ESTÍMULOS</t>
  </si>
  <si>
    <t>2000</t>
  </si>
  <si>
    <t>2100</t>
  </si>
  <si>
    <t>MATERIALES  DE ADMINISTRACIÓN, EMISIÓN DE DOCUMENTOS Y ARTÍCULOS OFICIALES</t>
  </si>
  <si>
    <t>2110</t>
  </si>
  <si>
    <t xml:space="preserve"> MATERIALES, ÚTILES Y EQUIPOS MENORES DE OFICINA</t>
  </si>
  <si>
    <t>2111</t>
  </si>
  <si>
    <t xml:space="preserve">    MATERIALES, ÚTILES Y EQUIPOS MENORES DE OFICINA</t>
  </si>
  <si>
    <t>2120</t>
  </si>
  <si>
    <t xml:space="preserve"> MATERIALES Y ÚTILES DE IMPRESIÓN Y REPRODUCCIÓN</t>
  </si>
  <si>
    <t>2121</t>
  </si>
  <si>
    <t xml:space="preserve">    MATERIALES Y ÚTILES DE IMPRESIÓN Y REPRODUCCIÓN</t>
  </si>
  <si>
    <t>2130</t>
  </si>
  <si>
    <t xml:space="preserve"> MATERIAL ESTADÍSTICO Y GEOGRÁFICO</t>
  </si>
  <si>
    <t>2131</t>
  </si>
  <si>
    <t xml:space="preserve">    MATERIAL ESTADÍSTICO Y GEOGRÁFICO</t>
  </si>
  <si>
    <t>2140</t>
  </si>
  <si>
    <t>MATERIALES, ÚTILES Y EQUIPOS MENORES DE TECNOLOGÍAS DE LA INFORMACIÓN Y COMUNICACIONES</t>
  </si>
  <si>
    <t>2141</t>
  </si>
  <si>
    <t xml:space="preserve">    MATERIALES, ÚTILES Y EQUIPOS MENORES DE TECNOLOGÍAS DE LA INFORMACIÓN Y COMUNICACIONES</t>
  </si>
  <si>
    <t>2150</t>
  </si>
  <si>
    <t>MATERIAL IMPRESO E INFORMACIÓN DIGITAL</t>
  </si>
  <si>
    <t>2151</t>
  </si>
  <si>
    <t xml:space="preserve">    MATERIAL IMPRESO E INFORMACIÓN DIGITAL</t>
  </si>
  <si>
    <t>2160</t>
  </si>
  <si>
    <t xml:space="preserve"> MATERIAL DE LIMPIEZA</t>
  </si>
  <si>
    <t>2161</t>
  </si>
  <si>
    <t xml:space="preserve">    MATERIAL DE LIMPIEZA</t>
  </si>
  <si>
    <t>2170</t>
  </si>
  <si>
    <t>MATERIALES Y ÚTILES DE ENSEÑANZA</t>
  </si>
  <si>
    <t>2171</t>
  </si>
  <si>
    <t xml:space="preserve">    MATERIALES Y ÚTILES DE ENSEÑANZA</t>
  </si>
  <si>
    <t>2180</t>
  </si>
  <si>
    <t>MATERIALES PARA EL REGISTRO E IDENTIFICACIÓN DE BIENES Y PERSONAS</t>
  </si>
  <si>
    <t>2181</t>
  </si>
  <si>
    <t xml:space="preserve">    MATERIALES PARA EL REGISTRO E IDENTIFICACIÓN DE BIENES Y PERSONAS</t>
  </si>
  <si>
    <t>2200</t>
  </si>
  <si>
    <t>2210</t>
  </si>
  <si>
    <t>PRODUCTOS ALIMENTICIOS PARA PERSONAS</t>
  </si>
  <si>
    <t>2211</t>
  </si>
  <si>
    <t xml:space="preserve">    ALIMENTACIÓN EN OFICINAS O LUGARES DE TRABAJO</t>
  </si>
  <si>
    <t>2212</t>
  </si>
  <si>
    <t xml:space="preserve">    ALIMENTACIÓN EN EVENTOS OFICIALES</t>
  </si>
  <si>
    <t>2213</t>
  </si>
  <si>
    <t xml:space="preserve">    ALIMENTACIÓN EN PROGRAMAS DE CAPACITACIÓN Y ADIESTRAMIENTO</t>
  </si>
  <si>
    <t>2214</t>
  </si>
  <si>
    <t xml:space="preserve">    ALIMENTACIÓN PARA INTERNOS</t>
  </si>
  <si>
    <t>2220</t>
  </si>
  <si>
    <t>PRODUCTOS ALIMENTICIOS PARA ANIMALES</t>
  </si>
  <si>
    <t>2221</t>
  </si>
  <si>
    <t xml:space="preserve">    PRODUCTOS ALIMENTICIOS PARA ANIMALES</t>
  </si>
  <si>
    <t>2230</t>
  </si>
  <si>
    <t>UTENSILIOS PARA EL SERVICIO DE ALIMENTACIÓN</t>
  </si>
  <si>
    <t>2231</t>
  </si>
  <si>
    <t xml:space="preserve">    UTENSILIOS PARA EL SERVICIO DE ALIMENTACIÓN</t>
  </si>
  <si>
    <t>2300</t>
  </si>
  <si>
    <t>2310</t>
  </si>
  <si>
    <t>PRODUCTOS ALIMENTICIOS, AGROPECUARIOS Y FORESTALES ADQUIRIDOS COMO MATERIA PRIMA</t>
  </si>
  <si>
    <t>2311</t>
  </si>
  <si>
    <t xml:space="preserve">    PRODUCTOS ALIMENTICIOS, AGROPECUARIOS Y FORESTALES ADQUIRIDOS COMO MATERIA PRIMA</t>
  </si>
  <si>
    <t>2320</t>
  </si>
  <si>
    <t>INSUMOS TEXTILES ADQUIRIDOS COMO MATERIA PRIMA</t>
  </si>
  <si>
    <t>2321</t>
  </si>
  <si>
    <t xml:space="preserve">    INSUMOS TEXTILES ADQUIRIDOS COMO MATERIA PRIMA</t>
  </si>
  <si>
    <t>2330</t>
  </si>
  <si>
    <t>PRODUCTOS DE PAPEL, CARTÓN E IMPRESOS ADQUIRIDOS COMO MATERIA PRIMA</t>
  </si>
  <si>
    <t>2331</t>
  </si>
  <si>
    <t xml:space="preserve">    PRODUCTOS DE PAPEL, CARTÓN E IMPRESOS ADQUIRIDOS COMO MATERIA PRIMA</t>
  </si>
  <si>
    <t>2340</t>
  </si>
  <si>
    <t>COMBUSTIBLES, LUBRICANTES, ADITIVOS, CARBÓN Y SUS DERIVADOS ADQUIRIDOS COMO MATERIA PRIMA</t>
  </si>
  <si>
    <t>2341</t>
  </si>
  <si>
    <t xml:space="preserve">    COMBUSTIBLES, LUBRICANTES, ADITIVOS, CARBÓN Y SUS DERIVADOS ADQUIRIDOS COMO MATERIA PRIMA</t>
  </si>
  <si>
    <t>2350</t>
  </si>
  <si>
    <t>PRODUCTOS QUÍMICOS, FARMACÉUTICOS Y DE LABORATORIO ADQUIRIDOS COMO MATERIA PRIMA</t>
  </si>
  <si>
    <t>2351</t>
  </si>
  <si>
    <t xml:space="preserve">    PRODUCTOS QUÍMICOS, FARMACÉUTICOS Y DE LABORATORIO ADQUIRIDOS COMO MATERIA PRIMA</t>
  </si>
  <si>
    <t>2360</t>
  </si>
  <si>
    <t>PRODUCTOS METÁLICOS Y A BASE DE MINERALES NO METÁLICOS ADQUIRIDOS COMO MATERIA PRIMA</t>
  </si>
  <si>
    <t>2361</t>
  </si>
  <si>
    <t xml:space="preserve">    PRODUCTOS METÁLICOS Y A BASE DE MINERALES NO METÁLICOS ADQUIRIDOS COMO MATERIA PRIMA</t>
  </si>
  <si>
    <t>2370</t>
  </si>
  <si>
    <t>PRODUCTOS DE CUERO, PIEL, PLÁSTICO Y HULE ADQUIRIDOS COMO MATERIA PRIMA</t>
  </si>
  <si>
    <t>2371</t>
  </si>
  <si>
    <t xml:space="preserve">    PRODUCTOS DE CUERO, PIEL, PLÁSTICO Y HULE ADQUIRIDOS COMO MATERIA PRIMA</t>
  </si>
  <si>
    <t>2390</t>
  </si>
  <si>
    <t>OTROS PRODUCTOS ADQUIRIDOS COMO MATERIA PRIMA</t>
  </si>
  <si>
    <t>2391</t>
  </si>
  <si>
    <t xml:space="preserve">    OTROS PRODUCTOS ADQUIRIDOS COMO MATERIA PRIMA</t>
  </si>
  <si>
    <t>2400</t>
  </si>
  <si>
    <t xml:space="preserve"> MATERIALES Y ARTÍCULOS DE CONSTRUCCIÓN Y DE REPARACIÓN</t>
  </si>
  <si>
    <t>2410</t>
  </si>
  <si>
    <t>PRODUCTOS MINERALES NO METÁLICOS</t>
  </si>
  <si>
    <t>2411</t>
  </si>
  <si>
    <t xml:space="preserve">    PRODUCTOS MINERALES NO METÁLICOS</t>
  </si>
  <si>
    <t>2420</t>
  </si>
  <si>
    <t>CEMENTO Y PRODUCTOS DE CONCRETO</t>
  </si>
  <si>
    <t>2421</t>
  </si>
  <si>
    <t xml:space="preserve">    CEMENTO Y PRODUCTOS DE CONCRETO</t>
  </si>
  <si>
    <t>2430</t>
  </si>
  <si>
    <t>CAL, YESO Y PRODUCTOS DE YESO</t>
  </si>
  <si>
    <t>2431</t>
  </si>
  <si>
    <t xml:space="preserve">    CAL, YESO Y PRODUCTOS DE YESO</t>
  </si>
  <si>
    <t>2440</t>
  </si>
  <si>
    <t>MADERA Y PRODUCTOS DE MADERA</t>
  </si>
  <si>
    <t>2441</t>
  </si>
  <si>
    <t xml:space="preserve">    MADERA Y PRODUCTOS DE MADERA</t>
  </si>
  <si>
    <t>2450</t>
  </si>
  <si>
    <t>VIDRIO Y PRODUCTOS DE VIDRIO</t>
  </si>
  <si>
    <t>2451</t>
  </si>
  <si>
    <t xml:space="preserve">    VIDRIO Y PRODUCTOS DE VIDRIO</t>
  </si>
  <si>
    <t>2460</t>
  </si>
  <si>
    <t>MATERIAL ELÉCTRICO Y ELECTRÓNICO</t>
  </si>
  <si>
    <t>2461</t>
  </si>
  <si>
    <t xml:space="preserve">    MATERIAL ELÉCTRICO Y ELECTRÓNICO</t>
  </si>
  <si>
    <t>2470</t>
  </si>
  <si>
    <t>ARTÍCULOS METÁLICOS PARA LA CONSTRUCCIÓN</t>
  </si>
  <si>
    <t>2471</t>
  </si>
  <si>
    <t xml:space="preserve">    ARTÍCULOS METÁLICOS PARA LA CONSTRUCCIÓN</t>
  </si>
  <si>
    <t>2480</t>
  </si>
  <si>
    <t>MATERIALES COMPLEMENTARIOS</t>
  </si>
  <si>
    <t>2481</t>
  </si>
  <si>
    <t xml:space="preserve">    MATERIALES COMPLEMENTARIOS</t>
  </si>
  <si>
    <t>2490</t>
  </si>
  <si>
    <t>OTROS MATERIALES Y ARTÍCULOS DE CONSTRUCCIÓN Y REPARACIÓN</t>
  </si>
  <si>
    <t>2491</t>
  </si>
  <si>
    <t xml:space="preserve">    OTROS MATERIALES Y ARTÍCULOS DE CONSTRUCCIÓN Y REPARACIÓN</t>
  </si>
  <si>
    <t>2500</t>
  </si>
  <si>
    <t xml:space="preserve"> PRODUCTOS QUÍMICOS, FARMACÉUTICOS Y DE LABORATORIO</t>
  </si>
  <si>
    <t>2510</t>
  </si>
  <si>
    <t>PRODUCTOS QUÍMICOS BÁSICOS</t>
  </si>
  <si>
    <t>2511</t>
  </si>
  <si>
    <t xml:space="preserve">    PRODUCTOS QUÍMICOS BÁSICOS</t>
  </si>
  <si>
    <t>2520</t>
  </si>
  <si>
    <t>FERTILIZANTES, PESTICIDAS Y OTROS AGROQUÍMICOS</t>
  </si>
  <si>
    <t>2521</t>
  </si>
  <si>
    <t xml:space="preserve">    FERTILIZANTES, PESTICIDAS Y OTROS AGROQUÍMICOS</t>
  </si>
  <si>
    <t>2530</t>
  </si>
  <si>
    <t>MEDICINAS Y PRODUCTOS FARMACÉUTICOS</t>
  </si>
  <si>
    <t>2531</t>
  </si>
  <si>
    <t xml:space="preserve">    MEDICINAS Y PRODUCTOS FARMACÉUTICOS</t>
  </si>
  <si>
    <t>2532</t>
  </si>
  <si>
    <t xml:space="preserve">    VACUNAS</t>
  </si>
  <si>
    <t>2540</t>
  </si>
  <si>
    <t>MATERIALES, ACCESORIOS Y SUMINISTROS MÉDICOS</t>
  </si>
  <si>
    <t>2541</t>
  </si>
  <si>
    <t xml:space="preserve">    MATERIALES, ACCESORIOS Y SUMINISTROS MÉDICOS</t>
  </si>
  <si>
    <t>2550</t>
  </si>
  <si>
    <t xml:space="preserve"> MATERIALES, ACCESORIOS Y SUMINISTROS DE LABORATORIO</t>
  </si>
  <si>
    <t>2551</t>
  </si>
  <si>
    <t xml:space="preserve">    MATERIALES, ACCESORIOS Y SUMINISTROS DE LABORATORIO</t>
  </si>
  <si>
    <t>2560</t>
  </si>
  <si>
    <t>FIBRAS SINTÉTICAS, HULES, PLÁSTICOS Y DERIVADOS</t>
  </si>
  <si>
    <t>2561</t>
  </si>
  <si>
    <t xml:space="preserve">    FIBRAS SINTÉTICAS, HULES, PLÁSTICOS Y DERIVADOS</t>
  </si>
  <si>
    <t>2590</t>
  </si>
  <si>
    <t>OTROS PRODUCTOS QUÍMICOS</t>
  </si>
  <si>
    <t>2591</t>
  </si>
  <si>
    <t xml:space="preserve">    OTROS PRODUCTOS QUÍMICOS</t>
  </si>
  <si>
    <t>2600</t>
  </si>
  <si>
    <t>2610</t>
  </si>
  <si>
    <t>2611</t>
  </si>
  <si>
    <t xml:space="preserve">    COMBUSTIBLES, LUBRICANTES Y ADITIVOS</t>
  </si>
  <si>
    <t>2612</t>
  </si>
  <si>
    <t xml:space="preserve">    TURBOSINA O GAS AVIÓN</t>
  </si>
  <si>
    <t>2620</t>
  </si>
  <si>
    <t>CARBÓN Y SUS DERIVADOS</t>
  </si>
  <si>
    <t>2621</t>
  </si>
  <si>
    <t xml:space="preserve">    CARBÓN Y SUS DERIVADOS</t>
  </si>
  <si>
    <t>2700</t>
  </si>
  <si>
    <t xml:space="preserve"> VESTUARIO, BLANCOS, PRENDAS DE PROTECCIÓN Y ARTÍCULOS DEPORTIVOS</t>
  </si>
  <si>
    <t>2710</t>
  </si>
  <si>
    <t>VESTUARIO Y UNIFORMES</t>
  </si>
  <si>
    <t>2711</t>
  </si>
  <si>
    <t xml:space="preserve">    VESTUARIO Y UNIFORMES</t>
  </si>
  <si>
    <t>2720</t>
  </si>
  <si>
    <t xml:space="preserve"> PRENDAS DE SEGURIDAD Y PROTECCIÓN PERSONAL</t>
  </si>
  <si>
    <t>2721</t>
  </si>
  <si>
    <t xml:space="preserve">    PRENDAS DE SEGURIDAD Y PROTECCIÓN PERSONAL</t>
  </si>
  <si>
    <t>2730</t>
  </si>
  <si>
    <t>ARTÍCULOS DEPORTIVOS</t>
  </si>
  <si>
    <t>2731</t>
  </si>
  <si>
    <t xml:space="preserve">    ARTÍCULOS DEPORTIVOS</t>
  </si>
  <si>
    <t>2740</t>
  </si>
  <si>
    <t>PRODUCTOS TEXTILES</t>
  </si>
  <si>
    <t>2741</t>
  </si>
  <si>
    <t xml:space="preserve">    PRODUCTOS TEXTILES</t>
  </si>
  <si>
    <t>2750</t>
  </si>
  <si>
    <t>BLANCOS Y OTROS PRODUCTOS TEXTILES, EXCEPTO PRENDAS DE VESTIR</t>
  </si>
  <si>
    <t>2751</t>
  </si>
  <si>
    <t xml:space="preserve">    BLANCOS Y OTROS PRODUCTOS TEXTILES, EXCEPTO PRENDAS DE VESTIR</t>
  </si>
  <si>
    <t>2800</t>
  </si>
  <si>
    <t>2810</t>
  </si>
  <si>
    <t>SUSTANCIAS Y MATERIALES EXPLOSIVOS</t>
  </si>
  <si>
    <t>2811</t>
  </si>
  <si>
    <t xml:space="preserve">    SUSTANCIAS Y MATERIALES EXPLOSIVOS</t>
  </si>
  <si>
    <t>2820</t>
  </si>
  <si>
    <t>MATERIALES DE SEGURIDAD PÚBLICA</t>
  </si>
  <si>
    <t>2821</t>
  </si>
  <si>
    <t xml:space="preserve">    MATERIALES DE SEGURIDAD PÚBLICA</t>
  </si>
  <si>
    <t>2830</t>
  </si>
  <si>
    <t>PRENDAS DE PROTECCIÓN PARA SEGURIDAD PÚBLICA Y NACIONAL</t>
  </si>
  <si>
    <t>2831</t>
  </si>
  <si>
    <t xml:space="preserve">    PRENDAS DE PROTECCIÓN PARA SEGURIDAD PÚBLICA Y NACIONAL</t>
  </si>
  <si>
    <t>2900</t>
  </si>
  <si>
    <t>2910</t>
  </si>
  <si>
    <t>HERRAMIENTAS MENORES</t>
  </si>
  <si>
    <t>2911</t>
  </si>
  <si>
    <t xml:space="preserve">    HERRAMIENTAS MENORES</t>
  </si>
  <si>
    <t>2920</t>
  </si>
  <si>
    <t>REFACCIONES Y ACCESORIOS MENORES DE EDIFICIOS</t>
  </si>
  <si>
    <t>2921</t>
  </si>
  <si>
    <t xml:space="preserve">    REFACCIONES Y ACCESORIOS MENORES DE EDIFICIOS</t>
  </si>
  <si>
    <t>2930</t>
  </si>
  <si>
    <t>REFACCIONES Y ACCESORIOS MENORES DE MOBILIARIO Y EQUIPO DE ADMINISTRACIÓN, EDUCACIONAL Y RECREATIVO</t>
  </si>
  <si>
    <t>2931</t>
  </si>
  <si>
    <t xml:space="preserve">    REFACCIONES Y ACCESORIOS MENORES DE MOBILIARIO Y EQUIPO DE ADMINISTRACIÓN, EDUCACIONAL Y RECREATIVO</t>
  </si>
  <si>
    <t>2940</t>
  </si>
  <si>
    <t>REFACCIONES Y ACCESORIOS MENORES DE EQUIPO DE CÓMPUTO Y TECNOLOGÍAS DE LA INFORMACIÓN</t>
  </si>
  <si>
    <t>2941</t>
  </si>
  <si>
    <t xml:space="preserve">    REFACCIONES Y ACCESORIOS MENORES DE EQUIPO DE CÓMPUTO Y TECNOLOGÍAS DE LA INFORMACIÓN</t>
  </si>
  <si>
    <t>2950</t>
  </si>
  <si>
    <t>REFACCIONES Y ACCESORIOS MENORES DE EQUIPO E INSTRUMENTAL MÉDICO Y DE LABORATORIO</t>
  </si>
  <si>
    <t>2951</t>
  </si>
  <si>
    <t xml:space="preserve">    REFACCIONES Y ACCESORIOS MENORES DE EQUIPO E INSTRUMENTAL MÉDICO Y DE LABORATORIO</t>
  </si>
  <si>
    <t>2960</t>
  </si>
  <si>
    <t>REFACCIONES Y ACCESORIOS MENORES DE EQUIPO DE TRANSPORTE</t>
  </si>
  <si>
    <t>2961</t>
  </si>
  <si>
    <t xml:space="preserve">    REFACCIONES Y ACCESORIOS MENORES DE EQUIPO DE TRANSPORTE</t>
  </si>
  <si>
    <t>2970</t>
  </si>
  <si>
    <t>REFACCIONES Y ACCESORIOS MENORES DE EQUIPO DE DEFENSA Y SEGURIDAD</t>
  </si>
  <si>
    <t>2971</t>
  </si>
  <si>
    <t xml:space="preserve">    REFACCIONES Y ACCESORIOS MENORES DE EQUIPO DE DEFENSA Y SEGURIDAD</t>
  </si>
  <si>
    <t>2980</t>
  </si>
  <si>
    <t>REFACCIONES Y ACCESORIOS MENORES DE MAQUINARIA Y OTROS EQUIPOS</t>
  </si>
  <si>
    <t>2981</t>
  </si>
  <si>
    <t xml:space="preserve">    REFACCIONES Y ACCESORIOS MENORES DE MAQUINARIA Y OTROS EQUIPOS</t>
  </si>
  <si>
    <t>2990</t>
  </si>
  <si>
    <t>REFACCIONES Y ACCESORIOS MENORES OTROS BIENES MUEBLES</t>
  </si>
  <si>
    <t>2991</t>
  </si>
  <si>
    <t xml:space="preserve">    REFACCIONES Y ACCESORIOS MENORES OTROS BIENES MUEBLES</t>
  </si>
  <si>
    <t>3000</t>
  </si>
  <si>
    <t xml:space="preserve"> SERVICIOS GENERALES</t>
  </si>
  <si>
    <t>3100</t>
  </si>
  <si>
    <t xml:space="preserve"> SERVICIOS BÁSICOS</t>
  </si>
  <si>
    <t>3110</t>
  </si>
  <si>
    <t>ENERGÍA ELÉCTRICA</t>
  </si>
  <si>
    <t>3111</t>
  </si>
  <si>
    <t xml:space="preserve">    ENERGÍA ELÉCTRICA</t>
  </si>
  <si>
    <t>3112</t>
  </si>
  <si>
    <t xml:space="preserve">    PAGO POR ESTUDIOS DE FACTIBILIDAD DE SERVICIO ELÉCTRICO</t>
  </si>
  <si>
    <t>3113</t>
  </si>
  <si>
    <t xml:space="preserve">    OTROS PAGOS DERIVADOS DE LA PRESTACIÓN DEL SERVICIO ELÉCTRICO</t>
  </si>
  <si>
    <t>3120</t>
  </si>
  <si>
    <t>GAS</t>
  </si>
  <si>
    <t>3121</t>
  </si>
  <si>
    <t xml:space="preserve">    SUMINISTRO DE GAS POR DUCTOS, TANQUE ESTACIONARIO O DE CILINDROS.</t>
  </si>
  <si>
    <t>3130</t>
  </si>
  <si>
    <t>AGUA</t>
  </si>
  <si>
    <t>3131</t>
  </si>
  <si>
    <t xml:space="preserve">    AGUA</t>
  </si>
  <si>
    <t>3140</t>
  </si>
  <si>
    <t>TELEFONÍA TRADICIONAL</t>
  </si>
  <si>
    <t>3141</t>
  </si>
  <si>
    <t xml:space="preserve">    TELEFONÍA TRADICIONAL</t>
  </si>
  <si>
    <t>3150</t>
  </si>
  <si>
    <t>TELEFONÍA CELULAR</t>
  </si>
  <si>
    <t>3151</t>
  </si>
  <si>
    <t xml:space="preserve">    TELEFONÍA CELULAR</t>
  </si>
  <si>
    <t>3160</t>
  </si>
  <si>
    <t>SERVICIOS DE TELECOMUNICACIONES Y SATÉLITES</t>
  </si>
  <si>
    <t>3161</t>
  </si>
  <si>
    <t xml:space="preserve">    SERVICIOS DE TELECOMUNICACIONES Y SATÉLITES</t>
  </si>
  <si>
    <t>3170</t>
  </si>
  <si>
    <t>SERVICIOS DE ACCESO DE INTERNET, REDES Y PROCESAMIENTO DE INFORMACIÓN</t>
  </si>
  <si>
    <t>3171</t>
  </si>
  <si>
    <t xml:space="preserve">    SERVICIOS DE ACCESO DE INTERNET, REDES Y PROCESAMIENTO DE INFORMACIÓN</t>
  </si>
  <si>
    <t>3180</t>
  </si>
  <si>
    <t>SERVICIOS POSTALES Y TELEGRÁFICOS</t>
  </si>
  <si>
    <t>3181</t>
  </si>
  <si>
    <t xml:space="preserve">    SERVICIOS TELEGRÁFICOS</t>
  </si>
  <si>
    <t>3182</t>
  </si>
  <si>
    <t xml:space="preserve">    SERVICIOS POSTALES</t>
  </si>
  <si>
    <t>3190</t>
  </si>
  <si>
    <t>SERVICIOS INTEGRALES Y OTROS SERVICIOS</t>
  </si>
  <si>
    <t>3191</t>
  </si>
  <si>
    <t xml:space="preserve">    SERVICIOS INTEGRALES Y OTROS SERVICIOS</t>
  </si>
  <si>
    <t>3200</t>
  </si>
  <si>
    <t xml:space="preserve"> SERVICIOS DE ARRENDAMIENTO</t>
  </si>
  <si>
    <t>3210</t>
  </si>
  <si>
    <t>ARRENDAMIENTO DE TERRENOS</t>
  </si>
  <si>
    <t>3211</t>
  </si>
  <si>
    <t xml:space="preserve">    ARRENDAMIENTO DE TERRENOS</t>
  </si>
  <si>
    <t>3220</t>
  </si>
  <si>
    <t>ARRENDAMIENTO DE EDIFICIOS</t>
  </si>
  <si>
    <t>3221</t>
  </si>
  <si>
    <t xml:space="preserve">    ARRENDAMIENTO DE EDIFICIOS</t>
  </si>
  <si>
    <t>3230</t>
  </si>
  <si>
    <t>ARRENDAMIENTO DE MOBILIARIO Y EQUIPO DE ADMINISTRACIÓN, EDUCACIONAL Y RECREATIVO</t>
  </si>
  <si>
    <t>3231</t>
  </si>
  <si>
    <t xml:space="preserve">    ARRENDAMIENTO DE MOBILIARIO Y EQUIPO DE ADMINISTRACIÓN, EDUCACIONAL Y RECREATIVO</t>
  </si>
  <si>
    <t>3240</t>
  </si>
  <si>
    <t>ARRENDAMIENTO DE EQUIPO E INSTRUMENTAL MÉDICO Y DE LABORATORIO</t>
  </si>
  <si>
    <t>3241</t>
  </si>
  <si>
    <t xml:space="preserve">    ARRENDAMIENTO DE EQUIPO E INSTRUMENTAL MÉDICO Y DE LABORATORIO</t>
  </si>
  <si>
    <t>3250</t>
  </si>
  <si>
    <t>ARRENDAMIENTO DE EQUIPO DE TRANSPORTE</t>
  </si>
  <si>
    <t>3251</t>
  </si>
  <si>
    <t xml:space="preserve">    ARRENDAMIENTO DE EQUIPO DE TRANSPORTE</t>
  </si>
  <si>
    <t>3260</t>
  </si>
  <si>
    <t>ARRENDAMIENTO DE MAQUINARIA, OTROS EQUIPOS Y HERRAMIENTAS</t>
  </si>
  <si>
    <t>3261</t>
  </si>
  <si>
    <t xml:space="preserve">    ARRENDAMIENTO DE MAQUINARIA, OTROS EQUIPOS Y HERRAMIENTAS</t>
  </si>
  <si>
    <t>3270</t>
  </si>
  <si>
    <t>ARRENDAMIENTO DE ACTIVOS INTANGIBLES</t>
  </si>
  <si>
    <t>3271</t>
  </si>
  <si>
    <t xml:space="preserve">    ARRENDAMIENTO DE ACTIVOS INTANGIBLES</t>
  </si>
  <si>
    <t>3290</t>
  </si>
  <si>
    <t>OTROS ARRENDAMIENTOS</t>
  </si>
  <si>
    <t>3291</t>
  </si>
  <si>
    <t xml:space="preserve">    OTROS ARRENDAMIENTOS</t>
  </si>
  <si>
    <t>3292</t>
  </si>
  <si>
    <t xml:space="preserve">    RENTA DE EXHIBICIONES TEMPORALES</t>
  </si>
  <si>
    <t>3293</t>
  </si>
  <si>
    <t xml:space="preserve">    RENTAS DE PELICULAS</t>
  </si>
  <si>
    <t>3300</t>
  </si>
  <si>
    <t xml:space="preserve"> SERVICIOS PROFESIONALES, CIENTÍFICOS, TÉCNICOS Y OTROS SERVICIOS</t>
  </si>
  <si>
    <t>3310</t>
  </si>
  <si>
    <t>SERVICIOS LEGALES, DE CONTABILIDAD, AUDITORÍA Y RELACIONADOS</t>
  </si>
  <si>
    <t>3311</t>
  </si>
  <si>
    <t xml:space="preserve">    SERVICIOS LEGALES, DE CONTABILIDAD, AUDITORÍA Y RELACIONADOS</t>
  </si>
  <si>
    <t>3320</t>
  </si>
  <si>
    <t>SERVICIOS DE DISEÑO, ARQUITECTURA, INGENIERÍA Y ACTIVIDADES RELACIONADAS</t>
  </si>
  <si>
    <t>3321</t>
  </si>
  <si>
    <t xml:space="preserve">    SERVICIOS DE DISEÑO, ARQUITECTURA, INGENIERÍA Y ACTIVIDADES RELACIONADAS</t>
  </si>
  <si>
    <t>3330</t>
  </si>
  <si>
    <t>SERVICIOS DE CONSULTORÍA ADMINISTRATIVA, PROCESOS, TÉCNICA Y EN TECNOLOGÍAS DE LA INFORMACIÓN</t>
  </si>
  <si>
    <t>3331</t>
  </si>
  <si>
    <t xml:space="preserve">    SERVICIOS DE CONSULTORÍA ADMINISTRATIVA, PROCESOS Y TÉCNICA</t>
  </si>
  <si>
    <t>3332</t>
  </si>
  <si>
    <t xml:space="preserve">    SERVICIOS EN TECNOLOGÍAS DE LA INFORMACIÓN</t>
  </si>
  <si>
    <t>3340</t>
  </si>
  <si>
    <t>SERVICIOS DE CAPACITACIÓN</t>
  </si>
  <si>
    <t>3341</t>
  </si>
  <si>
    <t xml:space="preserve">    SERVICIOS DE CAPACITACIÓN</t>
  </si>
  <si>
    <t>3350</t>
  </si>
  <si>
    <t>SERVICIOS DE INVESTIGACIÓN CIENTÍFICA Y DESARROLLO</t>
  </si>
  <si>
    <t>3351</t>
  </si>
  <si>
    <t xml:space="preserve">    SERVICIOS DE INVESTIGACIÓN CIENTÍFICA Y DESARROLLO</t>
  </si>
  <si>
    <t>3352</t>
  </si>
  <si>
    <t xml:space="preserve">    SERVICIOS ESTADISTICOS</t>
  </si>
  <si>
    <t>3360</t>
  </si>
  <si>
    <t>SERVICIOS DE APOYO ADMINISTRATIVO, FOTOCOPIADO E IMPRESIÓN</t>
  </si>
  <si>
    <t>3361</t>
  </si>
  <si>
    <t xml:space="preserve">    SERVICIOS DE APOYO ADMINISTRATIVO, FOTOCOPIADO E IMPRESIÓN</t>
  </si>
  <si>
    <t>3370</t>
  </si>
  <si>
    <t>SERVICIOS DE PROTECCIÓN Y SEGURIDAD</t>
  </si>
  <si>
    <t>3371</t>
  </si>
  <si>
    <t xml:space="preserve">    SERVICIOS DE PROTECCIÓN Y SEGURIDAD</t>
  </si>
  <si>
    <t>3372</t>
  </si>
  <si>
    <t xml:space="preserve">    OPERATIVOS DE SEGURIDAD</t>
  </si>
  <si>
    <t>3380</t>
  </si>
  <si>
    <t>SERVICIOS DE VIGILANCIA</t>
  </si>
  <si>
    <t>3381</t>
  </si>
  <si>
    <t xml:space="preserve">    SERVICIOS DE VIGILANCIA</t>
  </si>
  <si>
    <t>3390</t>
  </si>
  <si>
    <t>SERVICIOS PROFESIONALES, CIENTÍFICOS Y TÉCNICOS INTEGRALES</t>
  </si>
  <si>
    <t>3391</t>
  </si>
  <si>
    <t xml:space="preserve">    SERVICIOS PROFESIONALES, CIENTÍFICOS Y TÉCNICOS INTEGRALES</t>
  </si>
  <si>
    <t>3400</t>
  </si>
  <si>
    <t>3410</t>
  </si>
  <si>
    <t>SERVICIOS FINANCIEROS Y BANCARIOS</t>
  </si>
  <si>
    <t>3411</t>
  </si>
  <si>
    <t xml:space="preserve">    SERVICIOS FINANCIEROS Y BANCARIOS</t>
  </si>
  <si>
    <t>3412</t>
  </si>
  <si>
    <t xml:space="preserve">    SERVICIOS FINANCIEROS DE LA DEUDA PÚBLICA</t>
  </si>
  <si>
    <t>3413</t>
  </si>
  <si>
    <t xml:space="preserve">    DIFERENCIAS EN CAMBIOS</t>
  </si>
  <si>
    <t>3420</t>
  </si>
  <si>
    <t>SERVICIOS DE COBRANZA, INVESTIGACIÓN CREDITICIA Y SIMILAR</t>
  </si>
  <si>
    <t>3421</t>
  </si>
  <si>
    <t xml:space="preserve">    SERVICIOS DE COBRANZA, INVESTIGACIÓN CREDITICIA Y SIMILAR</t>
  </si>
  <si>
    <t>3430</t>
  </si>
  <si>
    <t>SERVICIOS DE RECAUDACIÓN, TRASLADO Y CUSTODIA DE VALORES</t>
  </si>
  <si>
    <t>3431</t>
  </si>
  <si>
    <t xml:space="preserve">    SERVICIOS DE RECAUDACIÓN, TRASLADO Y CUSTODIA DE VALORES</t>
  </si>
  <si>
    <t>3440</t>
  </si>
  <si>
    <t>SEGUROS DE RESPONSABILIDAD PATRIMONIAL Y FIANZAS</t>
  </si>
  <si>
    <t>3441</t>
  </si>
  <si>
    <t xml:space="preserve">    SEGUROS DE RESPONSABILIDAD PATRIMONIAL Y FIANZAS</t>
  </si>
  <si>
    <t>3450</t>
  </si>
  <si>
    <t>SEGURO DE BIENES PATRIMONIALES</t>
  </si>
  <si>
    <t>3451</t>
  </si>
  <si>
    <t xml:space="preserve">    SEGURO DE BIENES PATRIMONIALES</t>
  </si>
  <si>
    <t>3460</t>
  </si>
  <si>
    <t>ALMACENAJE, ENVASE Y EMBALAJE</t>
  </si>
  <si>
    <t>3461</t>
  </si>
  <si>
    <t xml:space="preserve">    ALMACENAJE, ENVASE Y EMBALAJE</t>
  </si>
  <si>
    <t>3470</t>
  </si>
  <si>
    <t>FLETES Y MANIOBRAS</t>
  </si>
  <si>
    <t>3471</t>
  </si>
  <si>
    <t xml:space="preserve">    FLETES Y MANIOBRAS</t>
  </si>
  <si>
    <t>3490</t>
  </si>
  <si>
    <t>SERVICIOS FINANCIEROS, BANCARIOS Y COMERCIALES INTEGRALES</t>
  </si>
  <si>
    <t>3491</t>
  </si>
  <si>
    <t xml:space="preserve">    SERVICIOS FINANCIEROS, BANCARIOS Y COMERCIALES INTEGRALES</t>
  </si>
  <si>
    <t>3500</t>
  </si>
  <si>
    <t xml:space="preserve"> SERVICIOS DE INSTALACIÓN, REPARACIÓN, MANTENIMIENTO Y CONSERVACIÓN</t>
  </si>
  <si>
    <t>3510</t>
  </si>
  <si>
    <t>CONSERVACIÓN Y MANTENIMIENTO MENOR DE INMUEBLES</t>
  </si>
  <si>
    <t>3511</t>
  </si>
  <si>
    <t xml:space="preserve">    CONSERVACIÓN Y MANTENIMIENTO MENOR DE INMUEBLES</t>
  </si>
  <si>
    <t>3520</t>
  </si>
  <si>
    <t>INSTALACIÓN, REPARACIÓN Y MANTENIMIENTO DE MOBILIARIO Y EQUIPO DE ADMINISTRACIÓN, EDUCACIONAL Y RECREATIVO</t>
  </si>
  <si>
    <t>3521</t>
  </si>
  <si>
    <t xml:space="preserve">    INSTALACIÓN, REPARACIÓN Y MANTENIMIENTO DE MOBILIARIO Y EQUIPO DE ADMINISTRACIÓN, EDUCACIONAL Y RECREATIVO</t>
  </si>
  <si>
    <t>3530</t>
  </si>
  <si>
    <t>INSTALACIÓN, REPARACIÓN Y MANTENIMIENTO DE EQUIPO DE CÓMPUTO Y TECNOLOGÍAS DE LA INFORMACIÓN</t>
  </si>
  <si>
    <t>3531</t>
  </si>
  <si>
    <t xml:space="preserve">    INSTALACIÓN, REPARACIÓN Y MANTENIMIENTO DE EQUIPO DE CÓMPUTO Y TECNOLOGÍAS DE LA INFORMACIÓN</t>
  </si>
  <si>
    <t>3540</t>
  </si>
  <si>
    <t>INSTALACIÓN, REPARACIÓN Y MANTENIMIENTO DE EQUIPO E INSTRUMENTAL MÉDICO Y DE LABORATORIO</t>
  </si>
  <si>
    <t>3541</t>
  </si>
  <si>
    <t xml:space="preserve">    INSTALACIÓN, REPARACIÓN Y MANTENIMIENTO DE EQUIPO E INSTRUMENTAL MÉDICO Y DE LABORATORIO</t>
  </si>
  <si>
    <t>3550</t>
  </si>
  <si>
    <t>REPARACIÓN Y MANTENIMIENTO DE EQUIPO DE TRANSPORTE</t>
  </si>
  <si>
    <t>3551</t>
  </si>
  <si>
    <t xml:space="preserve">    REPARACIÓN Y MANTENIMIENTO DE EQUIPO DE TRANSPORTE TERRESTRE</t>
  </si>
  <si>
    <t>3560</t>
  </si>
  <si>
    <t>REPARACIÓN Y MANTENIMIENTO DE EQUIPO DE DEFENSA Y SEGURIDAD</t>
  </si>
  <si>
    <t>3561</t>
  </si>
  <si>
    <t xml:space="preserve">    REPARACIÓN Y MANTENIMIENTO DE EQUIPO DE DEFENSA Y SEGURIDAD</t>
  </si>
  <si>
    <t>3570</t>
  </si>
  <si>
    <t>INSTALACIÓN, REPARACIÓN Y MANTENIMIENTO DE MAQUINA, OTROS EQUIPOS Y HERRAMIENTAS</t>
  </si>
  <si>
    <t>3571</t>
  </si>
  <si>
    <t xml:space="preserve">    INSTALACIÓN, REPARACIÓN Y MANTENIMIENTO DE MAQUINA, OTROS EQUIPOS Y HERRAMIENTAS</t>
  </si>
  <si>
    <t>3580</t>
  </si>
  <si>
    <t>SERVICIOS DE LIMPIEZA Y MANEJO DE DESECHOS</t>
  </si>
  <si>
    <t>3581</t>
  </si>
  <si>
    <t xml:space="preserve">    SERVICIOS DE LIMPIEZA Y MANEJO DE DESECHOS</t>
  </si>
  <si>
    <t>3590</t>
  </si>
  <si>
    <t>SERVICIOS DE JARDINERÍA Y FUMIGACIÓN</t>
  </si>
  <si>
    <t>3591</t>
  </si>
  <si>
    <t xml:space="preserve">    SERVICIOS DE JARDINERÍA Y FUMIGACIÓN</t>
  </si>
  <si>
    <t>3600</t>
  </si>
  <si>
    <t xml:space="preserve"> SERVICIOS DE COMUNICACIÓN SOCIAL Y PUBLICIDAD</t>
  </si>
  <si>
    <t>3610</t>
  </si>
  <si>
    <t>DIFUSIÓN POR RADIO, TELEVISIÓN Y OTROS MEDIOS DE MENSAJES SOBRE PROGRAMAS Y ACTIVIDADES GUBERNAMENTALES</t>
  </si>
  <si>
    <t>3611</t>
  </si>
  <si>
    <t xml:space="preserve">    DIFUSIÓN POR RADIO, TELEVISIÓN Y OTROS MEDIOS DE MENSAJES SOBRE PROGRAMAS Y ACTIVIDADES GUBERNAMENTALES</t>
  </si>
  <si>
    <t>3612</t>
  </si>
  <si>
    <t xml:space="preserve">    INFORME DE GOBIERNO</t>
  </si>
  <si>
    <t>3613</t>
  </si>
  <si>
    <t xml:space="preserve">    SERVICIOS DE IMPRESIÓN Y REPRODUCCIÓN</t>
  </si>
  <si>
    <t>3620</t>
  </si>
  <si>
    <t>DIFUSIÓN POR RADIO, TELEVISIÓN Y OTROS MEDIOS DE MENSAJES COMERCIALES PARA PROMOVER LA VENTA DE BIENES O SERVICIOS</t>
  </si>
  <si>
    <t>3621</t>
  </si>
  <si>
    <t xml:space="preserve">    DIFUSIÓN POR RADIO, TELEVISIÓN Y OTROS MEDIOS DE MENSAJES COMERCIALES PARA PROMOVER LA VENTA DE BIENES O SERVICIOS</t>
  </si>
  <si>
    <t>3630</t>
  </si>
  <si>
    <t>SERVICIOS DE CREATIVIDAD, PREPRODUCCIÓN Y PRODUCCIÓN DE PUBLICIDAD, EXCEPTO INTERNET</t>
  </si>
  <si>
    <t>3631</t>
  </si>
  <si>
    <t xml:space="preserve">    SERVICIOS DE CREATIVIDAD, PREPRODUCCIÓN Y PRODUCCIÓN DE PUBLICIDAD, EXCEPTO INTERNET</t>
  </si>
  <si>
    <t>3640</t>
  </si>
  <si>
    <t>SERVICIOS DE REVELADO DE FOTOGRAFÍAS</t>
  </si>
  <si>
    <t>3641</t>
  </si>
  <si>
    <t xml:space="preserve">    SERVICIOS DE REVELADO DE FOTOGRAFÍAS</t>
  </si>
  <si>
    <t>3650</t>
  </si>
  <si>
    <t>SERVICIOS DE LA INDUSTRIA FÍLMICA, DEL SONIDO Y DEL VÍDEO</t>
  </si>
  <si>
    <t>3651</t>
  </si>
  <si>
    <t xml:space="preserve">    SERVICIOS DE LA INDUSTRIA FÍLMICA, DEL SONIDO Y DEL VÍDEO</t>
  </si>
  <si>
    <t>3660</t>
  </si>
  <si>
    <t>SERVICIO DE CREACIÓN Y DIFUSIÓN DE CONTENIDO EXCLUSIVAMENTE A TRAVÉS DE INTERNET</t>
  </si>
  <si>
    <t>3661</t>
  </si>
  <si>
    <t xml:space="preserve">    SERVICIO DE CREACIÓN Y DIFUSIÓN DE CONTENIDO EXCLUSIVAMENTE A TRAVÉS DE INTERNET</t>
  </si>
  <si>
    <t>3690</t>
  </si>
  <si>
    <t>OTROS SERVICIOS DE INFORMACIÓN</t>
  </si>
  <si>
    <t>3691</t>
  </si>
  <si>
    <t xml:space="preserve">    OTROS SERVICIOS DE INFORMACIÓN</t>
  </si>
  <si>
    <t>3700</t>
  </si>
  <si>
    <t>3710</t>
  </si>
  <si>
    <t>PASAJES AÉREOS</t>
  </si>
  <si>
    <t>3711</t>
  </si>
  <si>
    <t xml:space="preserve">    PASAJES AÉREOS</t>
  </si>
  <si>
    <t>3720</t>
  </si>
  <si>
    <t>PASAJES TERRESTRES</t>
  </si>
  <si>
    <t>3721</t>
  </si>
  <si>
    <t xml:space="preserve">    PASAJES TERRESTRES</t>
  </si>
  <si>
    <t>3730</t>
  </si>
  <si>
    <t>PASAJES MARÍTIMOS, LACUSTRES Y FLUVIALES</t>
  </si>
  <si>
    <t>3731</t>
  </si>
  <si>
    <t xml:space="preserve">    PASAJES MARÍTIMOS, LACUSTRES Y FLUVIALES</t>
  </si>
  <si>
    <t>3740</t>
  </si>
  <si>
    <t>AUTOTRANSPORTE</t>
  </si>
  <si>
    <t>3741</t>
  </si>
  <si>
    <t xml:space="preserve">    AUTOTRANSPORTE</t>
  </si>
  <si>
    <t>3750</t>
  </si>
  <si>
    <t>VIÁTICOS EN EL PAÍS</t>
  </si>
  <si>
    <t>3751</t>
  </si>
  <si>
    <t xml:space="preserve">    VIÁTICOS EN EL PAÍS</t>
  </si>
  <si>
    <t>3752</t>
  </si>
  <si>
    <t xml:space="preserve">    GASTO DE TRASLADOS EN COMISIONES OFICIALES</t>
  </si>
  <si>
    <t>3760</t>
  </si>
  <si>
    <t>VIÁTICOS EN EL EXTRANJERO</t>
  </si>
  <si>
    <t>3761</t>
  </si>
  <si>
    <t xml:space="preserve">    VIÁTICOS EN EL EXTRANJERO</t>
  </si>
  <si>
    <t>3770</t>
  </si>
  <si>
    <t>GASTOS DE INSTALACIÓN Y TRASLADO DE MENAJE</t>
  </si>
  <si>
    <t>3771</t>
  </si>
  <si>
    <t xml:space="preserve">    GASTOS DE INSTALACIÓN Y TRASLADO DE MENAJE</t>
  </si>
  <si>
    <t>3780</t>
  </si>
  <si>
    <t>SERVICIOS INTEGRALES DE TRASLADO Y VIÁTICOS</t>
  </si>
  <si>
    <t>3781</t>
  </si>
  <si>
    <t xml:space="preserve">    SERVICIOS INTEGRALES DE TRASLADO Y VIÁTICOS</t>
  </si>
  <si>
    <t>3790</t>
  </si>
  <si>
    <t>OTROS SERVICIOS DE TRASLADO Y HOSPEDAJE</t>
  </si>
  <si>
    <t>3791</t>
  </si>
  <si>
    <t xml:space="preserve">    OTROS SERVICIOS DE TRASLADO Y HOSPEDAJE</t>
  </si>
  <si>
    <t>3800</t>
  </si>
  <si>
    <t xml:space="preserve"> SERVICIOS OFICIALES</t>
  </si>
  <si>
    <t>3810</t>
  </si>
  <si>
    <t>GASTOS DE CEREMONIAL</t>
  </si>
  <si>
    <t>3811</t>
  </si>
  <si>
    <t xml:space="preserve">    GASTOS DE CEREMONIAL</t>
  </si>
  <si>
    <t>3820</t>
  </si>
  <si>
    <t>GASTOS DE ORDEN SOCIAL Y CULTURAL</t>
  </si>
  <si>
    <t>3821</t>
  </si>
  <si>
    <t xml:space="preserve">    GASTOS DE ORDEN SOCIAL Y CULTURAL</t>
  </si>
  <si>
    <t>3830</t>
  </si>
  <si>
    <t>CONGRESOS Y CONVENCIONES</t>
  </si>
  <si>
    <t>3831</t>
  </si>
  <si>
    <t xml:space="preserve">    CONGRESOS Y CONVENCIONES</t>
  </si>
  <si>
    <t>3840</t>
  </si>
  <si>
    <t>EXPOSICIONES</t>
  </si>
  <si>
    <t>3841</t>
  </si>
  <si>
    <t xml:space="preserve">    EXPOSICIONES</t>
  </si>
  <si>
    <t>3842</t>
  </si>
  <si>
    <t xml:space="preserve">    MANTENIMIENTO Y CONSERVACIÓN DE EXPOSICIONES</t>
  </si>
  <si>
    <t>3843</t>
  </si>
  <si>
    <t xml:space="preserve">    ESPECTACULOS CULTURALES</t>
  </si>
  <si>
    <t>3850</t>
  </si>
  <si>
    <t>GASTOS DE REPRESENTACIÓN</t>
  </si>
  <si>
    <t>3851</t>
  </si>
  <si>
    <t xml:space="preserve">    GASTOS DE REPRESENTACIÓN</t>
  </si>
  <si>
    <t>3852</t>
  </si>
  <si>
    <t xml:space="preserve">    GASTOS DE REPRESENTACIÓN EN CONGRESOS, CONVENCIONES Y EXPOSICIONES</t>
  </si>
  <si>
    <t>3900</t>
  </si>
  <si>
    <t>3910</t>
  </si>
  <si>
    <t>SERVICIOS FUNERARIOS Y DE CEMENTERIOS</t>
  </si>
  <si>
    <t>3911</t>
  </si>
  <si>
    <t xml:space="preserve">    SERVICIOS FUNERARIOS Y DE CEMENTERIOS</t>
  </si>
  <si>
    <t>3920</t>
  </si>
  <si>
    <t>IMPUESTOS Y DERECHOS</t>
  </si>
  <si>
    <t>3921</t>
  </si>
  <si>
    <t xml:space="preserve">    IMPUESTOS Y DERECHOS</t>
  </si>
  <si>
    <t>3922</t>
  </si>
  <si>
    <t xml:space="preserve">    IMPUESTO SOBRE NÓMINA</t>
  </si>
  <si>
    <t>3923</t>
  </si>
  <si>
    <t xml:space="preserve">    PREVISIÓN PARA IMPUESTO SOBRE NÓMINA</t>
  </si>
  <si>
    <t>3924</t>
  </si>
  <si>
    <t xml:space="preserve">    OTRAS CONTRIBUCIONES DERIVADAS DE UNA RELACIÓN LABORAL</t>
  </si>
  <si>
    <t>3925</t>
  </si>
  <si>
    <t xml:space="preserve">    TENENCIAS Y CANJE DE PLACAS DE VEHICULOS OFICIALES</t>
  </si>
  <si>
    <t>3940</t>
  </si>
  <si>
    <t>SENTENCIAS Y RESOLUCIONES JUDICIALES</t>
  </si>
  <si>
    <t>3941</t>
  </si>
  <si>
    <t xml:space="preserve">    SENTENCIAS Y RESOLUCIONES POR AUTORIDAD COMPETENTE</t>
  </si>
  <si>
    <t>3950</t>
  </si>
  <si>
    <t>PENAS, MULTAS, ACCESORIOS Y ACTUALIZACIONES</t>
  </si>
  <si>
    <t>3951</t>
  </si>
  <si>
    <t xml:space="preserve">    PENAS, MULTAS, ACCESORIOS Y ACTUALIZACIONES</t>
  </si>
  <si>
    <t>3960</t>
  </si>
  <si>
    <t>OTROS GASTOS POR RESPONSABILIDADES</t>
  </si>
  <si>
    <t>3961</t>
  </si>
  <si>
    <t xml:space="preserve">    OTROS GASTOS POR RESPONSABILIDADES</t>
  </si>
  <si>
    <t>3990</t>
  </si>
  <si>
    <t>3991</t>
  </si>
  <si>
    <t xml:space="preserve">    OTROS SERVICIOS GENERALES</t>
  </si>
  <si>
    <t>3992</t>
  </si>
  <si>
    <t xml:space="preserve">    SERVICIOS ASISTENCIALES</t>
  </si>
  <si>
    <t>4000</t>
  </si>
  <si>
    <t>4100</t>
  </si>
  <si>
    <t>TRANSFERENCIAS INTERNAS Y ASIGNACIONES AL SECTOR PUBLICO</t>
  </si>
  <si>
    <t>4140</t>
  </si>
  <si>
    <t>ASIGNACIONES PRESUPUESTARIAS A ÓRGANOS AUTÓNOMOS</t>
  </si>
  <si>
    <t>4141</t>
  </si>
  <si>
    <t xml:space="preserve">    ASIGNACIONES PRESUPUESTARIAS A ÓRGANOS AUTÓNOMOS</t>
  </si>
  <si>
    <t>4150</t>
  </si>
  <si>
    <t>TRANSFERENCIAS INTERNAS OTORGADAS A ENTIDADES PARAESTATALES NO EMPRESARIALES Y NO FINANCIERAS</t>
  </si>
  <si>
    <t>4151</t>
  </si>
  <si>
    <t xml:space="preserve">    TRANSFERENCIAS INTERNAS OTORGADAS A ENTIDADES PARAESTATALES NO EMPRESARIALES Y NO FINANCIERAS</t>
  </si>
  <si>
    <t>4152</t>
  </si>
  <si>
    <t xml:space="preserve">    TRANSFERENCIAS CORRIENTES A ORGANISMOS PÚBLICOS DESCENTRALIZADOS</t>
  </si>
  <si>
    <t>4200</t>
  </si>
  <si>
    <t>4300</t>
  </si>
  <si>
    <t>4400</t>
  </si>
  <si>
    <t>4410</t>
  </si>
  <si>
    <t>AYUDAS SOCIALES A PERSONAS</t>
  </si>
  <si>
    <t>4411</t>
  </si>
  <si>
    <t xml:space="preserve">    AYUDAS SOCIALES A PERSONAS</t>
  </si>
  <si>
    <t>4420</t>
  </si>
  <si>
    <t>BECAS Y OTRAS AYUDAS PARA PROGRAMAS DE CAPACITACIÓN</t>
  </si>
  <si>
    <t>4421</t>
  </si>
  <si>
    <t xml:space="preserve">    BECAS Y OTRAS AYUDAS PARA PROGRAMAS DE CAPACITACIÓN</t>
  </si>
  <si>
    <t>4430</t>
  </si>
  <si>
    <t>AYUDAS SOCIALES A INSTITUCIONES DE ENSEÑANZA</t>
  </si>
  <si>
    <t>4431</t>
  </si>
  <si>
    <t xml:space="preserve">    AYUDAS SOCIALES A INSTITUCIONES DE ENSEÑANZA</t>
  </si>
  <si>
    <t>4440</t>
  </si>
  <si>
    <t>AYUDAS SOCIALES A ACTIVIDADES CIENTÍFICAS O ACADÉMICAS</t>
  </si>
  <si>
    <t>4441</t>
  </si>
  <si>
    <t xml:space="preserve">    AYUDAS SOCIALES A ACTIVIDADES CIENTÍFICAS O ACADÉMICAS</t>
  </si>
  <si>
    <t>4450</t>
  </si>
  <si>
    <t>AYUDAS SOCIALES A INSTITUCIONES SIN FINES DE LUCRO</t>
  </si>
  <si>
    <t>4451</t>
  </si>
  <si>
    <t xml:space="preserve">    AYUDAS SOCIALES A INSTITUCIONES SIN FINES DE LUCRO</t>
  </si>
  <si>
    <t>4460</t>
  </si>
  <si>
    <t>AYUDAS SOCIALES A COOPERATIVAS</t>
  </si>
  <si>
    <t>4461</t>
  </si>
  <si>
    <t xml:space="preserve">    AYUDAS SOCIALES A COOPERATIVAS</t>
  </si>
  <si>
    <t>4470</t>
  </si>
  <si>
    <t>AYUDAS SOCIALES A ENTIDADES  DE INTERÉS PUBLICO</t>
  </si>
  <si>
    <t>4471</t>
  </si>
  <si>
    <t xml:space="preserve">    AYUDAS SOCIALES A ENTIDADES  DE INTERÉS PUBLICO</t>
  </si>
  <si>
    <t>4480</t>
  </si>
  <si>
    <t>AYUDAS POR DESASTRES NATURALES Y OTROS SINIESTROS</t>
  </si>
  <si>
    <t>4481</t>
  </si>
  <si>
    <t xml:space="preserve">    AYUDAS POR DESASTRES NATURALES Y OTROS SINIESTROS</t>
  </si>
  <si>
    <t>4500</t>
  </si>
  <si>
    <t>4510</t>
  </si>
  <si>
    <t>PENSIONES</t>
  </si>
  <si>
    <t>4511</t>
  </si>
  <si>
    <t xml:space="preserve">    PENSIONES</t>
  </si>
  <si>
    <t>4520</t>
  </si>
  <si>
    <t>JUBILACIONES</t>
  </si>
  <si>
    <t>4521</t>
  </si>
  <si>
    <t xml:space="preserve">    JUBILACIONES</t>
  </si>
  <si>
    <t>4600</t>
  </si>
  <si>
    <t>4900</t>
  </si>
  <si>
    <t>5000</t>
  </si>
  <si>
    <t xml:space="preserve"> BIENES MUEBLES, INMUEBLES E INTANGIBLES</t>
  </si>
  <si>
    <t>5100</t>
  </si>
  <si>
    <t xml:space="preserve"> MOBILIARIO Y EQUIPO DE ADMINISTRACIÓN</t>
  </si>
  <si>
    <t>5110</t>
  </si>
  <si>
    <t>MUEBLES DE OFICINA Y ESTANTERÍA</t>
  </si>
  <si>
    <t>5111</t>
  </si>
  <si>
    <t xml:space="preserve">    MUEBLES DE OFICINA Y ESTANTERÍA</t>
  </si>
  <si>
    <t>5120</t>
  </si>
  <si>
    <t>MUEBLES, EXCEPTO DE OFICINA Y ESTANTERÍA</t>
  </si>
  <si>
    <t>5121</t>
  </si>
  <si>
    <t xml:space="preserve">    MUEBLES, EXCEPTO DE OFICINA Y ESTANTERÍA</t>
  </si>
  <si>
    <t>5130</t>
  </si>
  <si>
    <t>BIENES ARTÍSTICOS, CULTURALES Y CIENTÍFICOS</t>
  </si>
  <si>
    <t>5131</t>
  </si>
  <si>
    <t xml:space="preserve">    BIENES ARTÍSTICOS, CULTURALES Y CIENTÍFICOS</t>
  </si>
  <si>
    <t>5140</t>
  </si>
  <si>
    <t>OBJETOS DE VALOR</t>
  </si>
  <si>
    <t>5141</t>
  </si>
  <si>
    <t xml:space="preserve">    OBJETOS DE VALOR</t>
  </si>
  <si>
    <t>5150</t>
  </si>
  <si>
    <t>EQUIPO DE CÓMPUTO Y DE TECNOLOGÍAS DE LA INFORMACIÓN</t>
  </si>
  <si>
    <t>5151</t>
  </si>
  <si>
    <t xml:space="preserve">    EQUIPO DE CÓMPUTO Y DE TECNOLOGÍAS DE LA INFORMACIÓN</t>
  </si>
  <si>
    <t>5190</t>
  </si>
  <si>
    <t>OTROS MOBILIARIOS Y EQUIPOS DE ADMINISTRACIÓN</t>
  </si>
  <si>
    <t>5191</t>
  </si>
  <si>
    <t xml:space="preserve">    OTROS MOBILIARIOS Y EQUIPOS DE ADMINISTRACIÓN</t>
  </si>
  <si>
    <t>5200</t>
  </si>
  <si>
    <t xml:space="preserve"> MOBILIARIO Y EQUIPO EDUCACIONAL Y RECREATIVO</t>
  </si>
  <si>
    <t>5210</t>
  </si>
  <si>
    <t>EQUIPOS Y APARATOS AUDIOVISUALES</t>
  </si>
  <si>
    <t>5211</t>
  </si>
  <si>
    <t xml:space="preserve">    EQUIPOS Y APARATOS AUDIOVISUALES</t>
  </si>
  <si>
    <t>5220</t>
  </si>
  <si>
    <t>APARATOS DEPORTIVOS</t>
  </si>
  <si>
    <t>5221</t>
  </si>
  <si>
    <t xml:space="preserve">    APARATOS DEPORTIVOS</t>
  </si>
  <si>
    <t>5230</t>
  </si>
  <si>
    <t>CÁMARAS FOTOGRÁFICAS Y DE VIDEO</t>
  </si>
  <si>
    <t>5231</t>
  </si>
  <si>
    <t xml:space="preserve">    CÁMARAS FOTOGRÁFICAS Y DE VIDEO</t>
  </si>
  <si>
    <t>5290</t>
  </si>
  <si>
    <t>OTRO MOBILIARIO Y EQUIPO EDUCACIONAL Y RECREATIVO</t>
  </si>
  <si>
    <t>5291</t>
  </si>
  <si>
    <t xml:space="preserve">    OTRO MOBILIARIO Y EQUIPO EDUCACIONAL Y RECREATIVO</t>
  </si>
  <si>
    <t>5300</t>
  </si>
  <si>
    <t xml:space="preserve"> EQUIPO E INSTRUMENTAL MÉDICO Y DE LABORATORIO</t>
  </si>
  <si>
    <t>5310</t>
  </si>
  <si>
    <t>EQUIPO MÉDICO Y DE LABORATORIO</t>
  </si>
  <si>
    <t>5311</t>
  </si>
  <si>
    <t xml:space="preserve">    EQUIPO MÉDICO Y DE LABORATORIO</t>
  </si>
  <si>
    <t>5320</t>
  </si>
  <si>
    <t>INSTRUMENTAL MÉDICO Y DE LABORATORIO</t>
  </si>
  <si>
    <t>5321</t>
  </si>
  <si>
    <t xml:space="preserve">    INSTRUMENTAL MÉDICO Y DE LABORATORIO</t>
  </si>
  <si>
    <t>5400</t>
  </si>
  <si>
    <t>5410</t>
  </si>
  <si>
    <t>AUTOMÓVILES Y CAMIONES</t>
  </si>
  <si>
    <t>5411</t>
  </si>
  <si>
    <t xml:space="preserve">    AUTOMÓVILES Y CAMIONES</t>
  </si>
  <si>
    <t>5420</t>
  </si>
  <si>
    <t>CARROCERÍAS Y REMOLQUES</t>
  </si>
  <si>
    <t>5421</t>
  </si>
  <si>
    <t xml:space="preserve">    CARROCERÍAS Y REMOLQUES</t>
  </si>
  <si>
    <t>5430</t>
  </si>
  <si>
    <t>EQUIPO AEROESPACIAL</t>
  </si>
  <si>
    <t>5431</t>
  </si>
  <si>
    <t xml:space="preserve">    EQUIPO AEROESPACIAL</t>
  </si>
  <si>
    <t>5440</t>
  </si>
  <si>
    <t>EQUIPO FERROVIARIO</t>
  </si>
  <si>
    <t>5441</t>
  </si>
  <si>
    <t xml:space="preserve">    EQUIPO FERROVIARIO</t>
  </si>
  <si>
    <t>5450</t>
  </si>
  <si>
    <t>EMBARCACIONES</t>
  </si>
  <si>
    <t>5451</t>
  </si>
  <si>
    <t xml:space="preserve">    EMBARCACIONES</t>
  </si>
  <si>
    <t>5490</t>
  </si>
  <si>
    <t>OTROS EQUIPOS DE TRANSPORTE</t>
  </si>
  <si>
    <t>5491</t>
  </si>
  <si>
    <t xml:space="preserve">    OTROS EQUIPOS DE TRANSPORTE</t>
  </si>
  <si>
    <t>5500</t>
  </si>
  <si>
    <t xml:space="preserve"> EQUIPO DE DEFENSA Y SEGURIDAD</t>
  </si>
  <si>
    <t>5510</t>
  </si>
  <si>
    <t>5511</t>
  </si>
  <si>
    <t xml:space="preserve">    EQUIPO DE DEFENSA Y SEGURIDAD</t>
  </si>
  <si>
    <t>5600</t>
  </si>
  <si>
    <t xml:space="preserve"> MAQUINARIA, OTROS EQUIPOS Y HERRAMIENTAS</t>
  </si>
  <si>
    <t>5610</t>
  </si>
  <si>
    <t>MAQUINARIA Y EQUIPO AGROPECUARIO</t>
  </si>
  <si>
    <t>5611</t>
  </si>
  <si>
    <t xml:space="preserve">    MAQUINARIA Y EQUIPO AGROPECUARIO</t>
  </si>
  <si>
    <t>5620</t>
  </si>
  <si>
    <t>MAQUINARIA Y EQUIPO INDUSTRIAL</t>
  </si>
  <si>
    <t>5621</t>
  </si>
  <si>
    <t xml:space="preserve">    MAQUINARIA Y EQUIPO INDUSTRIAL</t>
  </si>
  <si>
    <t>5630</t>
  </si>
  <si>
    <t>MAQUINARIA Y EQUIPO DE CONSTRUCCIÓN</t>
  </si>
  <si>
    <t>5631</t>
  </si>
  <si>
    <t xml:space="preserve">    MAQUINARIA Y EQUIPO DE CONSTRUCCIÓN</t>
  </si>
  <si>
    <t>5640</t>
  </si>
  <si>
    <t>SISTEMAS DE AIRE ACONDICIONADO, CALEFACCIÓN Y DE REFRIGERACIÓN INDUSTRIAL Y COMERCIAL</t>
  </si>
  <si>
    <t>5641</t>
  </si>
  <si>
    <t xml:space="preserve">    SISTEMAS DE AIRE ACONDICIONADO, CALEFACCIÓN Y DE REFRIGERACIÓN INDUSTRIAL Y COMERCIAL</t>
  </si>
  <si>
    <t>5650</t>
  </si>
  <si>
    <t>EQUIPO DE COMUNICACIÓN Y TELECOMUNICACIÓN</t>
  </si>
  <si>
    <t>5651</t>
  </si>
  <si>
    <t xml:space="preserve">    EQUIPO DE COMUNICACIÓN Y TELECOMUNICACIÓN</t>
  </si>
  <si>
    <t>5660</t>
  </si>
  <si>
    <t>EQUIPOS DE GENERACIÓN ELÉCTRICA, APARATOS Y ACCESORIOS ELÉCTRICOS</t>
  </si>
  <si>
    <t>5661</t>
  </si>
  <si>
    <t xml:space="preserve">    EQUIPOS DE GENERACIÓN ELÉCTRICA, APARATOS Y ACCESORIOS ELÉCTRICOS</t>
  </si>
  <si>
    <t>5670</t>
  </si>
  <si>
    <t>HERRAMIENTAS Y MÁQUINAS-HERRAMIENTA</t>
  </si>
  <si>
    <t>5671</t>
  </si>
  <si>
    <t xml:space="preserve">    HERRAMIENTAS Y MÁQUINAS-HERRAMIENTA</t>
  </si>
  <si>
    <t>5690</t>
  </si>
  <si>
    <t>OTROS EQUIPOS</t>
  </si>
  <si>
    <t>5691</t>
  </si>
  <si>
    <t xml:space="preserve">    OTROS EQUIPOS</t>
  </si>
  <si>
    <t>5700</t>
  </si>
  <si>
    <t xml:space="preserve"> ACTIVOS BIOLÓGICOS</t>
  </si>
  <si>
    <t>5710</t>
  </si>
  <si>
    <t>BOVINOS</t>
  </si>
  <si>
    <t>5711</t>
  </si>
  <si>
    <t xml:space="preserve">    BOVINOS</t>
  </si>
  <si>
    <t>5720</t>
  </si>
  <si>
    <t>PORCINOS</t>
  </si>
  <si>
    <t>5721</t>
  </si>
  <si>
    <t xml:space="preserve">    PORCINOS</t>
  </si>
  <si>
    <t>5730</t>
  </si>
  <si>
    <t>AVES</t>
  </si>
  <si>
    <t>5731</t>
  </si>
  <si>
    <t xml:space="preserve">    AVES</t>
  </si>
  <si>
    <t>5740</t>
  </si>
  <si>
    <t>OVINOS Y CAPRINOS</t>
  </si>
  <si>
    <t>5741</t>
  </si>
  <si>
    <t xml:space="preserve">    OVINOS Y CAPRINOS</t>
  </si>
  <si>
    <t>5750</t>
  </si>
  <si>
    <t>PECES Y ACUICULTURA</t>
  </si>
  <si>
    <t>5751</t>
  </si>
  <si>
    <t xml:space="preserve">    PECES Y ACUICULTURA</t>
  </si>
  <si>
    <t>5760</t>
  </si>
  <si>
    <t>EQUINOS</t>
  </si>
  <si>
    <t>5761</t>
  </si>
  <si>
    <t xml:space="preserve">    EQUINOS</t>
  </si>
  <si>
    <t>5770</t>
  </si>
  <si>
    <t>ESPECIES MENORES Y DE ZOOLÓGICO</t>
  </si>
  <si>
    <t>5771</t>
  </si>
  <si>
    <t xml:space="preserve">    ESPECIES MENORES Y DE ZOOLÓGICO</t>
  </si>
  <si>
    <t>5780</t>
  </si>
  <si>
    <t>ÁRBOLES Y PLANTAS</t>
  </si>
  <si>
    <t>5781</t>
  </si>
  <si>
    <t xml:space="preserve">    ÁRBOLES Y PLANTAS</t>
  </si>
  <si>
    <t>5790</t>
  </si>
  <si>
    <t>OTROS ACTIVOS BIOLÓGICOS</t>
  </si>
  <si>
    <t>5791</t>
  </si>
  <si>
    <t xml:space="preserve">    OTROS ACTIVOS BIOLÓGICOS</t>
  </si>
  <si>
    <t>5800</t>
  </si>
  <si>
    <t>5810</t>
  </si>
  <si>
    <t>TERRENOS</t>
  </si>
  <si>
    <t>5811</t>
  </si>
  <si>
    <t xml:space="preserve">    TERRENOS</t>
  </si>
  <si>
    <t>5820</t>
  </si>
  <si>
    <t>VIVIENDAS</t>
  </si>
  <si>
    <t>5821</t>
  </si>
  <si>
    <t xml:space="preserve">    VIVIENDAS</t>
  </si>
  <si>
    <t>5830</t>
  </si>
  <si>
    <t>EDIFICIOS NO RESIDENCIALES</t>
  </si>
  <si>
    <t>5831</t>
  </si>
  <si>
    <t xml:space="preserve">    EDIFICIOS NO RESIDENCIALES</t>
  </si>
  <si>
    <t>5890</t>
  </si>
  <si>
    <t>OTROS BIENES INMUEBLES</t>
  </si>
  <si>
    <t>5891</t>
  </si>
  <si>
    <t xml:space="preserve">    OTROS BIENES INMUEBLES</t>
  </si>
  <si>
    <t>5900</t>
  </si>
  <si>
    <t xml:space="preserve"> ACTIVOS INTANGIBLES</t>
  </si>
  <si>
    <t>5910</t>
  </si>
  <si>
    <t>SOFTWARE</t>
  </si>
  <si>
    <t>5911</t>
  </si>
  <si>
    <t xml:space="preserve">    SOFTWARE</t>
  </si>
  <si>
    <t>5990</t>
  </si>
  <si>
    <t>OTROS ACTIVOS INTANGIBLES</t>
  </si>
  <si>
    <t>5991</t>
  </si>
  <si>
    <t xml:space="preserve">    OTROS ACTIVOS INTANGIBLES</t>
  </si>
  <si>
    <t>6000</t>
  </si>
  <si>
    <t xml:space="preserve"> INVERSIÓN PÚBLICA</t>
  </si>
  <si>
    <t>6100</t>
  </si>
  <si>
    <t xml:space="preserve"> OBRA PÚBLICA EN BIENES DE DOMINIO PÚBLICO</t>
  </si>
  <si>
    <t>6110</t>
  </si>
  <si>
    <t>EDIFICACIÓN HABITACIONAL</t>
  </si>
  <si>
    <t>6111</t>
  </si>
  <si>
    <t xml:space="preserve">    EDIFICACIÓN HABITACIONAL</t>
  </si>
  <si>
    <t>6120</t>
  </si>
  <si>
    <t>EDIFICACIÓN NO HABITACIONAL</t>
  </si>
  <si>
    <t>6121</t>
  </si>
  <si>
    <t xml:space="preserve">    EDIFICACIÓN NO HABITACIONAL</t>
  </si>
  <si>
    <t>6122</t>
  </si>
  <si>
    <t xml:space="preserve">    CONSTRUCCIÓN Y/O REHABILITACIÓN DE ESCUELAS Y ESPACIOS EDUCATIVOS</t>
  </si>
  <si>
    <t>6123</t>
  </si>
  <si>
    <t xml:space="preserve">    CONSTRUCCIÓN Y/O REHABILITACIÓN DE HOSPITALES Y CENTROS DE SALUD</t>
  </si>
  <si>
    <t>6124</t>
  </si>
  <si>
    <t xml:space="preserve">    CONSTRUCCIÓN Y/O REHABILITACIÓN DE ESPACIOS DEPORTIVOS</t>
  </si>
  <si>
    <t>6125</t>
  </si>
  <si>
    <t xml:space="preserve">     CONSTRUCCIÓN Y/O REHABILITACIÓN DE INFRAESTRUCTURA PENITENCIARIA</t>
  </si>
  <si>
    <t>6126</t>
  </si>
  <si>
    <t xml:space="preserve">     CONSTRUCCIÓN Y/O REHABILITACIÓN DE INFRAESTRUCTURA CULTURAL</t>
  </si>
  <si>
    <t>6127</t>
  </si>
  <si>
    <t xml:space="preserve">     CONSTRUCCIÓN Y/O REHABILITACIÓN DE INFRAESTRUCTURA SOCIAL</t>
  </si>
  <si>
    <t>6128</t>
  </si>
  <si>
    <t xml:space="preserve">    CONSTRUCCIÓN Y/O REHABILITACIÓN DE INFRAESTRUCTURA TURÍSTICA</t>
  </si>
  <si>
    <t>6130</t>
  </si>
  <si>
    <t>CONSTRUCCIÓN DE OBRAS PARA EL ABASTECIMIENTO DE AGUA, PETRÓLEO, GAS, ELÉCTRICIDAD Y TELECOMUNICACIONES</t>
  </si>
  <si>
    <t>6131</t>
  </si>
  <si>
    <t xml:space="preserve">    CONSTRUCCIÓN DE OBRAS PARA EL ABASTECIMIENTO DE AGUA, PETRÓLEO, GAS, ELÉCTRICIDAD Y TELECOMUNICACIONES</t>
  </si>
  <si>
    <t>6140</t>
  </si>
  <si>
    <t>DIVISIÓN DE TERRENOS Y CONSTRUCCIÓN DE OBRAS DE URBANIZACIÓN</t>
  </si>
  <si>
    <t>6141</t>
  </si>
  <si>
    <t xml:space="preserve">    DIVISIÓN DE TERRENOS Y CONSTRUCCIÓN DE OBRAS DE URBANIZACIÓN</t>
  </si>
  <si>
    <t>6150</t>
  </si>
  <si>
    <t>CONSTRUCCIÓN DE VÍAS DE COMUNICACIÓN</t>
  </si>
  <si>
    <t>6151</t>
  </si>
  <si>
    <t xml:space="preserve">    CONSTRUCCIÓN DE VÍAS DE COMUNICACIÓN</t>
  </si>
  <si>
    <t>6160</t>
  </si>
  <si>
    <t>OTRAS CONSTRUCCIONES DE INGENIERÍA CIVIL U OBRA PESADA</t>
  </si>
  <si>
    <t>6161</t>
  </si>
  <si>
    <t xml:space="preserve">    OTRAS CONSTRUCCIONES DE INGENIERÍA CIVIL U OBRA PESADA</t>
  </si>
  <si>
    <t>6170</t>
  </si>
  <si>
    <t>INSTALACIONES Y EQUIPAMIENTO EN CONSTRUCCIONES</t>
  </si>
  <si>
    <t>6171</t>
  </si>
  <si>
    <t xml:space="preserve">    INSTALACIONES Y EQUIPAMIENTO EN CONSTRUCCIONES</t>
  </si>
  <si>
    <t>6190</t>
  </si>
  <si>
    <t>TRABAJOS DE ACABADOS EN EDIFICACIONES Y OTROS TRABAJOS ESPECIALIZADOS</t>
  </si>
  <si>
    <t>6191</t>
  </si>
  <si>
    <t xml:space="preserve">    TRABAJOS DE ACABADOS EN EDIFICACIONES Y OTROS TRABAJOS ESPECIALIZADOS</t>
  </si>
  <si>
    <t>6200</t>
  </si>
  <si>
    <t>6210</t>
  </si>
  <si>
    <t>6211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</si>
  <si>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</si>
  <si>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</si>
  <si>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</si>
  <si>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</si>
  <si>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</si>
  <si>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</si>
  <si>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</si>
  <si>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</si>
  <si>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</si>
  <si>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6230</t>
  </si>
  <si>
    <t>6231</t>
  </si>
  <si>
    <t>6240</t>
  </si>
  <si>
    <t>6241</t>
  </si>
  <si>
    <t>6250</t>
  </si>
  <si>
    <t>6251</t>
  </si>
  <si>
    <t>6260</t>
  </si>
  <si>
    <t>6261</t>
  </si>
  <si>
    <t>6270</t>
  </si>
  <si>
    <t>6271</t>
  </si>
  <si>
    <t>6290</t>
  </si>
  <si>
    <t>6291</t>
  </si>
  <si>
    <t>6300</t>
  </si>
  <si>
    <t xml:space="preserve"> PROYECTOS PRODUCTIVOS Y ACCIONES DE FOMENTO</t>
  </si>
  <si>
    <t>6310</t>
  </si>
  <si>
    <t>ESTUDIOS, FORMULACIÓN Y EVALUACIÓN DE PROYECTOS PRODUCTIVOS NO INCLUIDOS EN CONCEPTOS ANTERIORES DE ESTE CAPÍTULO</t>
  </si>
  <si>
    <t>6311</t>
  </si>
  <si>
    <t xml:space="preserve">    ESTUDIOS, FORMULACIÓN Y EVALUACIÓN DE PROYECTOS PRODUCTIVOS NO INCLUIDOS EN CONCEPTOS ANTERIORES DE ESTE CAPÍTULO</t>
  </si>
  <si>
    <t>6320</t>
  </si>
  <si>
    <t>EJECUCIÓN DE PROYECTOS PRODUCTIVOS NO INCLUIDOS EN CONCEPTOS ANTERIORES DE ESTE CAPÍTULO</t>
  </si>
  <si>
    <t>6321</t>
  </si>
  <si>
    <t xml:space="preserve">    EJECUCIÓN DE PROYECTOS PRODUCTIVOS NO INCLUIDOS EN CONCEPTOS ANTERIORES DE ESTE CAPÍTULO</t>
  </si>
  <si>
    <t>6322</t>
  </si>
  <si>
    <t xml:space="preserve">    PROYECTOS PRODUCTIVOS Y ACCIONES DE FOMENTO SOCIAL</t>
  </si>
  <si>
    <t>6323</t>
  </si>
  <si>
    <t xml:space="preserve">    PROYECTOS PRODUCTIVOS Y ACCIONES DE FOMENTO ECONÓMICO</t>
  </si>
  <si>
    <t>6324</t>
  </si>
  <si>
    <t xml:space="preserve">    PROYECTOS PRODUCTIVOS Y ACCIONES DE FOMENTO AGROPECUARIO</t>
  </si>
  <si>
    <t>6325</t>
  </si>
  <si>
    <t xml:space="preserve">    PROYECTOS PRODUCTIVOS Y ACCIONES DE FOMENTO ECOLÓGICO</t>
  </si>
  <si>
    <t>6326</t>
  </si>
  <si>
    <t xml:space="preserve">    PROYECTOS PRODUCTIVOS Y ACCIONES DE FOMENTO EN MATERIA DE SEGURIDAD PÚBLICA</t>
  </si>
  <si>
    <t>6327</t>
  </si>
  <si>
    <t xml:space="preserve">    PROYECTOS Y ACCIONES PARA EL BUEN GOBIERNO Y DESARROLLO INSTITUCIONAL</t>
  </si>
  <si>
    <t>6328</t>
  </si>
  <si>
    <t xml:space="preserve">    PROYECTOS Y ACCIONES PARA CONTROL Y MEJORAMIENTO DEL TRANSPORTE COLECTIVO</t>
  </si>
  <si>
    <t>6329</t>
  </si>
  <si>
    <t xml:space="preserve">    PROYECTOS Y ACCIONES DE ORDENAMIENTO Y DESARROLLO URBANO</t>
  </si>
  <si>
    <t>7000</t>
  </si>
  <si>
    <t>7100</t>
  </si>
  <si>
    <t xml:space="preserve"> INVERSIONES PARA EL FOMENTO DE ACTIVIDADES PRODUCTIVAS</t>
  </si>
  <si>
    <t>7200</t>
  </si>
  <si>
    <t xml:space="preserve"> ACCIONES Y PARTICIPACIONES DE CAPITAL</t>
  </si>
  <si>
    <t>7300</t>
  </si>
  <si>
    <t>7400</t>
  </si>
  <si>
    <t xml:space="preserve"> CONCESIÓN DE PRÉSTAMOS</t>
  </si>
  <si>
    <t>7500</t>
  </si>
  <si>
    <t xml:space="preserve"> INVERSIONES EN FIDEICOMISOS, MANDATOS Y OTROS ANÁLOGOS</t>
  </si>
  <si>
    <t>7600</t>
  </si>
  <si>
    <t>7900</t>
  </si>
  <si>
    <t>8000</t>
  </si>
  <si>
    <t>8100</t>
  </si>
  <si>
    <t>8300</t>
  </si>
  <si>
    <t xml:space="preserve"> APORTACIONES</t>
  </si>
  <si>
    <t>8500</t>
  </si>
  <si>
    <t>9000</t>
  </si>
  <si>
    <t xml:space="preserve"> DEUDA PÚBLICA</t>
  </si>
  <si>
    <t>9100</t>
  </si>
  <si>
    <t xml:space="preserve"> AMORTIZACIÓN DE LA DEUDA PÚBLICA</t>
  </si>
  <si>
    <t>9110</t>
  </si>
  <si>
    <t>AMORTIZACIÓN DE LA DEUDA INTERNA CON INSTITUCIONES DE CRÉDITO</t>
  </si>
  <si>
    <t>9111</t>
  </si>
  <si>
    <t xml:space="preserve">    AMORTIZACIÓN DE LA DEUDA INTERNA CON INSTITUCIONES DE CRÉDITO</t>
  </si>
  <si>
    <t>9200</t>
  </si>
  <si>
    <t xml:space="preserve"> INTERESES DE LA DEUDA PÚBLICA</t>
  </si>
  <si>
    <t>9210</t>
  </si>
  <si>
    <t>INTERESES DE LA DEUDA INTERNA CON INSTITUCIONES DE CRÉDITO</t>
  </si>
  <si>
    <t>9211</t>
  </si>
  <si>
    <t xml:space="preserve">    INTERESES DE LA DEUDA INTERNA CON INSTITUCIONES DE CRÉDITO</t>
  </si>
  <si>
    <t>9300</t>
  </si>
  <si>
    <t>9310</t>
  </si>
  <si>
    <t>COMISIONES DE LA DEUDA PÚBLICA INTERNA</t>
  </si>
  <si>
    <t>9311</t>
  </si>
  <si>
    <t xml:space="preserve">    COMISIONES DE LA DEUDA PÚBLICA INTERNA</t>
  </si>
  <si>
    <t>9400</t>
  </si>
  <si>
    <t>9410</t>
  </si>
  <si>
    <t>GASTOS DE LA DEUDA PÚBLICA INTERNA</t>
  </si>
  <si>
    <t>9411</t>
  </si>
  <si>
    <t xml:space="preserve">    GASTOS DE LA DEUDA PÚBLICA INTERNA</t>
  </si>
  <si>
    <t>9500</t>
  </si>
  <si>
    <t xml:space="preserve"> COSTO POR COBERTURAS</t>
  </si>
  <si>
    <t>9900</t>
  </si>
  <si>
    <t xml:space="preserve"> ADEUDOS DE EJERCICIOS FISCALES ANTERIORES (ADEFAS)</t>
  </si>
  <si>
    <t>9910</t>
  </si>
  <si>
    <t>9911</t>
  </si>
  <si>
    <t xml:space="preserve">    ADEFAS</t>
  </si>
  <si>
    <t xml:space="preserve"> MATERIAS PRIMAS Y MATERIALES DE PRODUCCIÓN Y COMERCIALIZACIÓN</t>
  </si>
  <si>
    <t>CLASIFICADOR POR OBJETO DEL GASTO</t>
  </si>
  <si>
    <t>COG</t>
  </si>
  <si>
    <t>CLASIFICACION ADMINISTRATIVA</t>
  </si>
  <si>
    <t>3.1.1.1.1</t>
  </si>
  <si>
    <t>Órgano Ejecutivo Municipal (Ayuntamiento)</t>
  </si>
  <si>
    <t>CLASIFICADOR FUNCIONAL DEL GASTO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</si>
  <si>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</si>
  <si>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</si>
  <si>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</si>
  <si>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</si>
  <si>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</si>
  <si>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</si>
  <si>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Defensa</t>
  </si>
  <si>
    <t>Asuntos de Orden Público y de Seguridad</t>
  </si>
  <si>
    <t>Investigación Fundamental (Básica)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</si>
  <si>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</si>
  <si>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</si>
  <si>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</si>
  <si>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</si>
  <si>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</si>
  <si>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</si>
  <si>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</si>
  <si>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</si>
  <si>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</si>
  <si>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</si>
  <si>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</si>
  <si>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</si>
  <si>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</si>
  <si>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</si>
  <si>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</si>
  <si>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</si>
  <si>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</si>
  <si>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Investigación y Desarrollo relacionados con Asuntos Económicos</t>
  </si>
  <si>
    <t>Otras Industrias y Otros Asuntos Económicos</t>
  </si>
  <si>
    <t>Otras</t>
  </si>
  <si>
    <t>Transacciones de la Deuda Pública/Costo Financiero de la Deuda</t>
  </si>
  <si>
    <t>Transferencias, Participaciones y Aportaciones entre diferentes Niveles y Órdenes de Gobierno</t>
  </si>
  <si>
    <t>Saneamiento del Sistema Financiero</t>
  </si>
  <si>
    <t>Adeudos de Ejercicios Fiscales Anteriores</t>
  </si>
  <si>
    <t>CFN</t>
  </si>
  <si>
    <t>CLASIFICADOR POR TIPO DE GASTO</t>
  </si>
  <si>
    <t>TG</t>
  </si>
  <si>
    <t>TIPO DE GASTO</t>
  </si>
  <si>
    <t>Rubro</t>
  </si>
  <si>
    <t>CLASIFICACIÓN PROGRAMATICA</t>
  </si>
  <si>
    <t>Programas presupuestarios</t>
  </si>
  <si>
    <t xml:space="preserve">Subsidios: Sector Social y Privado </t>
  </si>
  <si>
    <t>Sujetos a reglas de operación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</si>
  <si>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</si>
  <si>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</si>
  <si>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</si>
  <si>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</si>
  <si>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</si>
  <si>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</si>
  <si>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</si>
  <si>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</si>
  <si>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</si>
  <si>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</si>
  <si>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</si>
  <si>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</si>
  <si>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</si>
  <si>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</si>
  <si>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</si>
  <si>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</si>
  <si>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</si>
  <si>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</si>
  <si>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</si>
  <si>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</si>
  <si>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</si>
  <si>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</si>
  <si>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</si>
  <si>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</si>
  <si>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</si>
  <si>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</si>
  <si>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</si>
  <si>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</si>
  <si>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</si>
  <si>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</si>
  <si>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</si>
  <si>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</si>
  <si>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</si>
  <si>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</si>
  <si>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</si>
  <si>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</si>
  <si>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</si>
  <si>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</si>
  <si>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</si>
  <si>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</si>
  <si>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</si>
  <si>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</si>
  <si>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</si>
  <si>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</si>
  <si>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</si>
  <si>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</si>
  <si>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D</t>
  </si>
  <si>
    <t>H</t>
  </si>
  <si>
    <t>C</t>
  </si>
  <si>
    <t>FUENTE DE FINANCIAMIENTO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</si>
  <si>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</si>
  <si>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</si>
  <si>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</si>
  <si>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</si>
  <si>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</si>
  <si>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</si>
  <si>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CA</t>
  </si>
  <si>
    <t>CP</t>
  </si>
  <si>
    <t>2.1.1</t>
  </si>
  <si>
    <t>2.1.3</t>
  </si>
  <si>
    <t>2.2.1</t>
  </si>
  <si>
    <t>2.2.2</t>
  </si>
  <si>
    <t>2.2.3</t>
  </si>
  <si>
    <t>2.2.4</t>
  </si>
  <si>
    <t>2.2.5</t>
  </si>
  <si>
    <t>2.2.6</t>
  </si>
  <si>
    <t>infra</t>
  </si>
  <si>
    <t>forta</t>
  </si>
  <si>
    <t>OTROS</t>
  </si>
  <si>
    <t>Parcial</t>
  </si>
  <si>
    <t>Aporaciones de Beneficiarios Fism</t>
  </si>
  <si>
    <t>Aporaciones de Beneficiarios Fortamun-DF</t>
  </si>
  <si>
    <t>Accesorios de Derechos</t>
  </si>
  <si>
    <t>Accesorios de Productos</t>
  </si>
  <si>
    <t xml:space="preserve">Multas por Infracciones a la Ley Ambiental </t>
  </si>
  <si>
    <t>Multas por Infracciones al Registro Público de la Propiedad y de Catastro</t>
  </si>
  <si>
    <t>Reintegros</t>
  </si>
  <si>
    <t>Carcel Distrital</t>
  </si>
  <si>
    <t>P R E S U P U E S T O    D E    I N G R E S O S     2 0 1 5</t>
  </si>
  <si>
    <t>MUNICIPIO DE : MMMMMM. S.L.P.</t>
  </si>
  <si>
    <t>C.R.I.</t>
  </si>
  <si>
    <t>4.1.0.0</t>
  </si>
  <si>
    <t>4.1.1.1-01</t>
  </si>
  <si>
    <t>4.1.1.2-01</t>
  </si>
  <si>
    <t>4.1.1.2-01-01</t>
  </si>
  <si>
    <t>4.1.1.2-01-02</t>
  </si>
  <si>
    <t>4.1.1.2-01-03</t>
  </si>
  <si>
    <t>4.1.1.2-01-04</t>
  </si>
  <si>
    <t>4.1.1.2-02</t>
  </si>
  <si>
    <t>4.1.1.2-03</t>
  </si>
  <si>
    <t>4.1.1.7-01</t>
  </si>
  <si>
    <t>4.1.1.7-02</t>
  </si>
  <si>
    <t>4.1.1.7-03</t>
  </si>
  <si>
    <t>4.1.1.7-04</t>
  </si>
  <si>
    <t>4.1.3.1-01</t>
  </si>
  <si>
    <t>4.1.3.1-02</t>
  </si>
  <si>
    <t>4.1.4.1-01</t>
  </si>
  <si>
    <t>4.1.4.3</t>
  </si>
  <si>
    <t>4.1.4.3-01</t>
  </si>
  <si>
    <t>4.1.4.3-02</t>
  </si>
  <si>
    <t>4.1.4.3-03</t>
  </si>
  <si>
    <t>4.1.4.3-04</t>
  </si>
  <si>
    <t>4.1.4.3-05</t>
  </si>
  <si>
    <t>4.1.4.3-06</t>
  </si>
  <si>
    <t>4.1.4.3-07</t>
  </si>
  <si>
    <t>4.1.4.3-08</t>
  </si>
  <si>
    <t>4.1.4.3-09</t>
  </si>
  <si>
    <t>4.1.4.3-10</t>
  </si>
  <si>
    <t>4.1.4.3-11</t>
  </si>
  <si>
    <t>4.1.4.3-12</t>
  </si>
  <si>
    <t>4.1.4.3-13</t>
  </si>
  <si>
    <t>4.1.4.3-14</t>
  </si>
  <si>
    <t>4.1.4.3-15</t>
  </si>
  <si>
    <t>4.1.4.3-16</t>
  </si>
  <si>
    <t>4.1.4.3-17</t>
  </si>
  <si>
    <t>4.1.4.3-18</t>
  </si>
  <si>
    <t>4.1.4.3-19</t>
  </si>
  <si>
    <t>4.1.4.3-20</t>
  </si>
  <si>
    <t>4.1.4.4-01</t>
  </si>
  <si>
    <t>4.1.4.5-01</t>
  </si>
  <si>
    <t>4.1.4.5-02</t>
  </si>
  <si>
    <t>4.1.4.5-03</t>
  </si>
  <si>
    <t>4.1.4.5-04</t>
  </si>
  <si>
    <t>4.1.5.3</t>
  </si>
  <si>
    <t>4.1.5.3-01</t>
  </si>
  <si>
    <t>4.1.5.3-02</t>
  </si>
  <si>
    <t>4.1.5.3-03</t>
  </si>
  <si>
    <t>4.1.5.3-04</t>
  </si>
  <si>
    <t xml:space="preserve">4.1.5.9 </t>
  </si>
  <si>
    <t>4.1.5.9-01</t>
  </si>
  <si>
    <t>4.1.5.9-02</t>
  </si>
  <si>
    <t>4.1.5.9-03</t>
  </si>
  <si>
    <t>4.1.5.9-04</t>
  </si>
  <si>
    <t>4.1.6.2-01</t>
  </si>
  <si>
    <t>4.1.6.2-02</t>
  </si>
  <si>
    <t>4.1.6.2-03</t>
  </si>
  <si>
    <t>4.1.6.2-04</t>
  </si>
  <si>
    <t>4.1.6.2-05</t>
  </si>
  <si>
    <t>4.1.6.2-06</t>
  </si>
  <si>
    <t>4.1.6.2-07</t>
  </si>
  <si>
    <t>4.1.6.2-08</t>
  </si>
  <si>
    <t>4.1.6.2-09</t>
  </si>
  <si>
    <t>4.1.6.3-01</t>
  </si>
  <si>
    <t>4.1.6.8-01</t>
  </si>
  <si>
    <t>4.1.6.8-02</t>
  </si>
  <si>
    <t>4.1.6.8-03</t>
  </si>
  <si>
    <t>4.1.6.8-04</t>
  </si>
  <si>
    <t>4.1.6.9-01</t>
  </si>
  <si>
    <t>4.1.6.9-02</t>
  </si>
  <si>
    <t>4.1.6.9-03</t>
  </si>
  <si>
    <t>4.1.6.9-04</t>
  </si>
  <si>
    <t>4.1.6.9-05</t>
  </si>
  <si>
    <t>4.1.6.9-06</t>
  </si>
  <si>
    <t>4.1.6.9-07</t>
  </si>
  <si>
    <t>4.1.6.9-08</t>
  </si>
  <si>
    <t>4.1.6.9-09</t>
  </si>
  <si>
    <t>4.1.6.9-10</t>
  </si>
  <si>
    <t>4.2.0.0</t>
  </si>
  <si>
    <t>4.2.1.0</t>
  </si>
  <si>
    <t>4.2.1.1-01</t>
  </si>
  <si>
    <t>4.2.1.1-02</t>
  </si>
  <si>
    <t>4.2.1.1-03</t>
  </si>
  <si>
    <t>4.2.1.1-04</t>
  </si>
  <si>
    <t>4.2.1.1-05</t>
  </si>
  <si>
    <t>4.2.1.1-06</t>
  </si>
  <si>
    <t>4.2.1.1-07</t>
  </si>
  <si>
    <t>4.2.1.1-08</t>
  </si>
  <si>
    <t>4.2.1.2-01</t>
  </si>
  <si>
    <t>4.2.1.2-02</t>
  </si>
  <si>
    <t>4.2.1.3-01</t>
  </si>
  <si>
    <t>4.2.1.3-02</t>
  </si>
  <si>
    <t>01</t>
  </si>
  <si>
    <t>C.R.I. Clasificador por Rubro de Ingresos</t>
  </si>
  <si>
    <t>P.C. Plan de Cuentas</t>
  </si>
  <si>
    <t>Impuesto sobre Nóminas</t>
  </si>
  <si>
    <t>Pensiones y Jubilaciones</t>
  </si>
  <si>
    <t xml:space="preserve">TOTAL </t>
  </si>
  <si>
    <t>Gasto Corriente</t>
  </si>
  <si>
    <t>Gasto de Capital</t>
  </si>
  <si>
    <t>Amortización de la Deuda y Disminución de Pasivos</t>
  </si>
  <si>
    <t>TOTAL</t>
  </si>
  <si>
    <t>No.</t>
  </si>
  <si>
    <t>Categorías</t>
  </si>
  <si>
    <t>Monto</t>
  </si>
  <si>
    <t>Ingresos</t>
  </si>
  <si>
    <t>Total Ingresos Corrientes</t>
  </si>
  <si>
    <t>1.1.1</t>
  </si>
  <si>
    <t>1.1.2</t>
  </si>
  <si>
    <t>Contribuciones a la Seguridad Social</t>
  </si>
  <si>
    <t>1.1.3</t>
  </si>
  <si>
    <t>Contribuciones de Mejoras</t>
  </si>
  <si>
    <t>1.1.4</t>
  </si>
  <si>
    <t>Derechos, Productos y Aprovechamientos Corrientes</t>
  </si>
  <si>
    <t>1.1.5</t>
  </si>
  <si>
    <t>Rentas de la Propiedad</t>
  </si>
  <si>
    <t>1.1.6</t>
  </si>
  <si>
    <t>Venta de Bienes y Servicios de Entidades del Gobierno Federal/ Ingresos de Explotación de Entidades Empresariales</t>
  </si>
  <si>
    <t>1.1.7</t>
  </si>
  <si>
    <t>Subsidios y Subvenciones Recibidos por las Entidades Empresariales Públicas</t>
  </si>
  <si>
    <t>1.1.8</t>
  </si>
  <si>
    <t>Transferencias, Asignaciones y Donativos Corrientes Recibidos</t>
  </si>
  <si>
    <t>1.1.9</t>
  </si>
  <si>
    <t>Total Ingresos de Capital</t>
  </si>
  <si>
    <t>1.2.1</t>
  </si>
  <si>
    <t>Venta (Disposición) de Activos</t>
  </si>
  <si>
    <t>1.2.1.1</t>
  </si>
  <si>
    <t>Venta de Activos Fijos</t>
  </si>
  <si>
    <t>1.2.1.2</t>
  </si>
  <si>
    <t>Venta de Objetos de Valor</t>
  </si>
  <si>
    <t>1.2.1.3</t>
  </si>
  <si>
    <t>Venta de Activos No Producidos</t>
  </si>
  <si>
    <t>1.2.2</t>
  </si>
  <si>
    <t>Disminución de Existencias</t>
  </si>
  <si>
    <t>1.2.3</t>
  </si>
  <si>
    <t>Incremento de la depreciación, amortización, estimaciones y provisiones acumuladas</t>
  </si>
  <si>
    <t>1.2.4</t>
  </si>
  <si>
    <t>Transferencias, asignaciones y donativos de capital recibidos</t>
  </si>
  <si>
    <t>1.2.5</t>
  </si>
  <si>
    <t>Recuperación de inversiones financieras realizadas con fines de política</t>
  </si>
  <si>
    <t>Total de Ingresos</t>
  </si>
  <si>
    <t>Gasto</t>
  </si>
  <si>
    <t>Total Gastos Corrientes</t>
  </si>
  <si>
    <t>Gastos de consumo de los entes del Gobierno General/ Gastos de Explotación de las entidades empresariales</t>
  </si>
  <si>
    <t>2.1.1.1</t>
  </si>
  <si>
    <t>Remuneraciones</t>
  </si>
  <si>
    <t>2.1.1.2</t>
  </si>
  <si>
    <t>Compra de bienes y servicios</t>
  </si>
  <si>
    <t>2.1.1.3</t>
  </si>
  <si>
    <t>Variación de Existencias (Disminución (+) Incremento (-))</t>
  </si>
  <si>
    <t>2.1.1.4</t>
  </si>
  <si>
    <t>Depreciación y amortización (Consumo de Capital Fijo)</t>
  </si>
  <si>
    <t>2.1.1.5</t>
  </si>
  <si>
    <t>Estimaciones por Deterioro de Inventarios</t>
  </si>
  <si>
    <t>2.1.1.6</t>
  </si>
  <si>
    <t>Impuestos sobre los productos, la producción y las importaciones de las entidades empresariales</t>
  </si>
  <si>
    <t>2.1.2</t>
  </si>
  <si>
    <t>Prestaciones de la Seguridad Social</t>
  </si>
  <si>
    <t>Gastos de la propiedad</t>
  </si>
  <si>
    <t>2.1.3.1</t>
  </si>
  <si>
    <t>Intereses</t>
  </si>
  <si>
    <t>2.1.3.2</t>
  </si>
  <si>
    <t>Gastos de la Propiedad Distintos de Intereses</t>
  </si>
  <si>
    <t>2.1.4</t>
  </si>
  <si>
    <t>Subsidios y Subvenciones a Empresas</t>
  </si>
  <si>
    <t>2.1.5</t>
  </si>
  <si>
    <t>Transferencias, asignaciones y donativos corrientes otorgados</t>
  </si>
  <si>
    <t>2.1.6</t>
  </si>
  <si>
    <t>Impuestos sobre los ingresos, la riqueza y otros a las entidades empresariales públicas</t>
  </si>
  <si>
    <t>2.1.7</t>
  </si>
  <si>
    <t>2.1.8</t>
  </si>
  <si>
    <t>Provisiones y Otras Estimaciones</t>
  </si>
  <si>
    <t>Total Gastos de Capital</t>
  </si>
  <si>
    <t>Construcciones en Proceso</t>
  </si>
  <si>
    <t>Activos Fijos (Formación bruta de capital fijo)</t>
  </si>
  <si>
    <t>Incremento de existencias</t>
  </si>
  <si>
    <t>Objetos de valor</t>
  </si>
  <si>
    <t>Activos no producidos</t>
  </si>
  <si>
    <t>Transferencias, asignaciones y donativos de capital otorgados</t>
  </si>
  <si>
    <t>2.2.7</t>
  </si>
  <si>
    <t>Inversiones financieras realizadas con fines de política económica</t>
  </si>
  <si>
    <t>Total  del Gasto</t>
  </si>
  <si>
    <t>Financiamiento</t>
  </si>
  <si>
    <t>Total Fuentes Financieras</t>
  </si>
  <si>
    <t>3.1.1</t>
  </si>
  <si>
    <t>Disminución de activos financieros</t>
  </si>
  <si>
    <t>3.1.2</t>
  </si>
  <si>
    <t>Incremento de pasivos</t>
  </si>
  <si>
    <t>3.1.3</t>
  </si>
  <si>
    <t>Incremento del patrimonio</t>
  </si>
  <si>
    <t>Total Aplicaciones Financieras (usos)</t>
  </si>
  <si>
    <t>3.2.1</t>
  </si>
  <si>
    <t>Incremento de activos financieros</t>
  </si>
  <si>
    <t>3.2.2</t>
  </si>
  <si>
    <t>Disminución de pasivos</t>
  </si>
  <si>
    <t>3.2.3</t>
  </si>
  <si>
    <t>Disminución de Patrimonio</t>
  </si>
  <si>
    <t>Total Financiamiento</t>
  </si>
  <si>
    <t>CLASIFICADOR ECONÓMICO</t>
  </si>
  <si>
    <t>No aplica</t>
  </si>
  <si>
    <t>Total</t>
  </si>
  <si>
    <t>3.0.0.0.0</t>
  </si>
  <si>
    <t>Sector Público Municipal</t>
  </si>
  <si>
    <t>3.1.0.0.0</t>
  </si>
  <si>
    <t>Sector público no financiero</t>
  </si>
  <si>
    <t>3.1.1.0.0</t>
  </si>
  <si>
    <t>3.1.1.1.0</t>
  </si>
  <si>
    <t>Gobierno Municipal</t>
  </si>
  <si>
    <t>3.1.1.2.0</t>
  </si>
  <si>
    <t>Entidades paraestatales y fideicomisos no empresariales y no financieros</t>
  </si>
  <si>
    <t>Programa Federal - Habitat 2017</t>
  </si>
  <si>
    <t>Programa Estatal - Feis 2017</t>
  </si>
  <si>
    <t>PRESUPUESTO DE EGRESOS PARA EL EJERCICIO FISCAL 2018</t>
  </si>
  <si>
    <t>NO ETIQUETADOS</t>
  </si>
  <si>
    <t>ETIQUETADOS</t>
  </si>
  <si>
    <t>Otros recursos de libre disposcicón</t>
  </si>
  <si>
    <t xml:space="preserve">Otros recursos </t>
  </si>
  <si>
    <t xml:space="preserve"> </t>
  </si>
  <si>
    <t>H. AYUNTAMIENTO DE HUEHUETLAN, S.L.P.</t>
  </si>
  <si>
    <t>PRESUPUESTO DE INGRESOS PARA EL EJERCICIO FISCAL 2019</t>
  </si>
  <si>
    <t>PRESUPUESTO DE EGRESOS PARA EL EJERCICIO FISCAL 2019</t>
  </si>
  <si>
    <t>H. AYUNTAMIENTO DE HUEHUETLAN 2019, S.L.P.</t>
  </si>
  <si>
    <t>DIFERENCIA</t>
  </si>
  <si>
    <t>H. AYUNTAMIENTO DE HUEHUETLAN S.L.P.</t>
  </si>
  <si>
    <t>Servicios Personales</t>
  </si>
  <si>
    <t>Servicios Generales</t>
  </si>
  <si>
    <t>Materiales y Suministros</t>
  </si>
  <si>
    <t>Transferencias, Asignaciones, Subsidios y Otras</t>
  </si>
  <si>
    <t>Bienes Muebles, Inmuebles e Intangibles</t>
  </si>
  <si>
    <t>Inversión Pública</t>
  </si>
  <si>
    <t xml:space="preserve">Participaciones y Aportaciones </t>
  </si>
  <si>
    <t>Deuda Pública</t>
  </si>
  <si>
    <t>Gasto Etiquetado (2=A+B+C+D+E+F+G+H+I)</t>
  </si>
  <si>
    <r>
      <t>Gasto No Etiquetado</t>
    </r>
    <r>
      <rPr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(1=A+B+C+D+E+F+G+H+I)</t>
    </r>
  </si>
  <si>
    <t>H. AYUNTAMIENTO DE HUEHUETLAN , S.L.P.</t>
  </si>
  <si>
    <t>HUEHUELTAN, S.L.P. AL 31 DE DICIEMBRE DEL 2019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</si>
  <si>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</si>
  <si>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</si>
  <si>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</si>
  <si>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</si>
  <si>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</si>
  <si>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</si>
  <si>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</si>
  <si>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</si>
  <si>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m</t>
    </r>
    <r>
      <rPr>
        <sz val="7"/>
        <color rgb="FF000000"/>
        <rFont val="Arial"/>
        <family val="2"/>
      </rPr>
      <t>pue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>to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m</t>
    </r>
    <r>
      <rPr>
        <sz val="7"/>
        <color rgb="FF000000"/>
        <rFont val="Arial"/>
        <family val="2"/>
      </rPr>
      <t>p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end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do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l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f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cc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one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l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Le</t>
    </r>
    <r>
      <rPr>
        <sz val="7"/>
        <color rgb="FF000000"/>
        <rFont val="Arial"/>
        <family val="2"/>
      </rPr>
      <t>y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ng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au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>ada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j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fisc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l</t>
    </r>
    <r>
      <rPr>
        <sz val="7"/>
        <color rgb="FF000000"/>
        <rFont val="Arial"/>
        <family val="2"/>
      </rPr>
      <t>es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ante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pend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ente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l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qu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da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ó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pago</t>
    </r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</si>
  <si>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</si>
  <si>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</si>
  <si>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</si>
  <si>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</si>
  <si>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</si>
  <si>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 por Obras Públicas</t>
  </si>
  <si>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on</t>
    </r>
    <r>
      <rPr>
        <sz val="7"/>
        <color rgb="FF000000"/>
        <rFont val="Arial"/>
        <family val="2"/>
      </rPr>
      <t>t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bu</t>
    </r>
    <r>
      <rPr>
        <sz val="7"/>
        <color rgb="FF000000"/>
        <rFont val="Arial"/>
        <family val="2"/>
      </rPr>
      <t>ci</t>
    </r>
    <r>
      <rPr>
        <sz val="7"/>
        <color rgb="FF000000"/>
        <rFont val="Arial"/>
        <family val="2"/>
      </rPr>
      <t>one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M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j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m</t>
    </r>
    <r>
      <rPr>
        <sz val="7"/>
        <color rgb="FF000000"/>
        <rFont val="Arial"/>
        <family val="2"/>
      </rPr>
      <t>p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end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da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l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f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cci</t>
    </r>
    <r>
      <rPr>
        <sz val="7"/>
        <color rgb="FF000000"/>
        <rFont val="Arial"/>
        <family val="2"/>
      </rPr>
      <t>one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l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Le</t>
    </r>
    <r>
      <rPr>
        <sz val="7"/>
        <color rgb="FF000000"/>
        <rFont val="Arial"/>
        <family val="2"/>
      </rPr>
      <t>y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Ing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au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>ada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en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j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cic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f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sc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l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ante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pend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ente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l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qu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da</t>
    </r>
    <r>
      <rPr>
        <sz val="7"/>
        <color rgb="FF000000"/>
        <rFont val="Arial"/>
        <family val="2"/>
      </rPr>
      <t>ci</t>
    </r>
    <r>
      <rPr>
        <sz val="7"/>
        <color rgb="FF000000"/>
        <rFont val="Arial"/>
        <family val="2"/>
      </rPr>
      <t>ó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pago</t>
    </r>
  </si>
  <si>
    <t>Derechos a los hidrocarburos</t>
  </si>
  <si>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ho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m</t>
    </r>
    <r>
      <rPr>
        <sz val="7"/>
        <color rgb="FF000000"/>
        <rFont val="Arial"/>
        <family val="2"/>
      </rPr>
      <t>p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end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do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l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f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cc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one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la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Le</t>
    </r>
    <r>
      <rPr>
        <sz val="7"/>
        <color rgb="FF000000"/>
        <rFont val="Arial"/>
        <family val="2"/>
      </rPr>
      <t>y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ng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au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>ada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j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fisc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l</t>
    </r>
    <r>
      <rPr>
        <sz val="7"/>
        <color rgb="FF000000"/>
        <rFont val="Arial"/>
        <family val="2"/>
      </rPr>
      <t>es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ante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pend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ente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l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qu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da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ó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pago</t>
    </r>
  </si>
  <si>
    <t>Productos de tipo corriente</t>
  </si>
  <si>
    <t>Productos de capital</t>
  </si>
  <si>
    <r>
      <rPr>
        <sz val="7"/>
        <color rgb="FF000000"/>
        <rFont val="Arial"/>
        <family val="2"/>
      </rPr>
      <t>P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odu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to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m</t>
    </r>
    <r>
      <rPr>
        <sz val="7"/>
        <color rgb="FF000000"/>
        <rFont val="Arial"/>
        <family val="2"/>
      </rPr>
      <t>p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end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do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l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f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cci</t>
    </r>
    <r>
      <rPr>
        <sz val="7"/>
        <color rgb="FF000000"/>
        <rFont val="Arial"/>
        <family val="2"/>
      </rPr>
      <t>one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la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Le</t>
    </r>
    <r>
      <rPr>
        <sz val="7"/>
        <color rgb="FF000000"/>
        <rFont val="Arial"/>
        <family val="2"/>
      </rPr>
      <t>y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ng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au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>ada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j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ci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f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sc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l</t>
    </r>
    <r>
      <rPr>
        <sz val="7"/>
        <color rgb="FF000000"/>
        <rFont val="Arial"/>
        <family val="2"/>
      </rPr>
      <t>es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ante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pend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ente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l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qu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da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ó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pago</t>
    </r>
  </si>
  <si>
    <t>Aprovechamientos de tipo corriente</t>
  </si>
  <si>
    <t>Aprovechamientos de capital</t>
  </si>
  <si>
    <r>
      <rPr>
        <sz val="7"/>
        <color rgb="FF000000"/>
        <rFont val="Arial"/>
        <family val="2"/>
      </rPr>
      <t>Ap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v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ha</t>
    </r>
    <r>
      <rPr>
        <sz val="7"/>
        <color rgb="FF000000"/>
        <rFont val="Arial"/>
        <family val="2"/>
      </rPr>
      <t>m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ento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m</t>
    </r>
    <r>
      <rPr>
        <sz val="7"/>
        <color rgb="FF000000"/>
        <rFont val="Arial"/>
        <family val="2"/>
      </rPr>
      <t>p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end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do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l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f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cci</t>
    </r>
    <r>
      <rPr>
        <sz val="7"/>
        <color rgb="FF000000"/>
        <rFont val="Arial"/>
        <family val="2"/>
      </rPr>
      <t>one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la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Le</t>
    </r>
    <r>
      <rPr>
        <sz val="7"/>
        <color rgb="FF000000"/>
        <rFont val="Arial"/>
        <family val="2"/>
      </rPr>
      <t>y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Ing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c</t>
    </r>
    <r>
      <rPr>
        <sz val="7"/>
        <color rgb="FF000000"/>
        <rFont val="Arial"/>
        <family val="2"/>
      </rPr>
      <t>au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>ada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j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cici</t>
    </r>
    <r>
      <rPr>
        <sz val="7"/>
        <color rgb="FF000000"/>
        <rFont val="Arial"/>
        <family val="2"/>
      </rPr>
      <t>os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f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sc</t>
    </r>
    <r>
      <rPr>
        <sz val="7"/>
        <color rgb="FF000000"/>
        <rFont val="Arial"/>
        <family val="2"/>
      </rPr>
      <t>a</t>
    </r>
    <r>
      <rPr>
        <sz val="7"/>
        <color rgb="FF000000"/>
        <rFont val="Arial"/>
        <family val="2"/>
      </rPr>
      <t>l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ante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>r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pend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en</t>
    </r>
    <r>
      <rPr>
        <sz val="7"/>
        <color rgb="FF000000"/>
        <rFont val="Arial"/>
        <family val="2"/>
      </rPr>
      <t>t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>s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d</t>
    </r>
    <r>
      <rPr>
        <sz val="7"/>
        <color rgb="FF000000"/>
        <rFont val="Arial"/>
        <family val="2"/>
      </rPr>
      <t>e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l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qu</t>
    </r>
    <r>
      <rPr>
        <sz val="7"/>
        <color rgb="FF000000"/>
        <rFont val="Arial"/>
        <family val="2"/>
      </rPr>
      <t>i</t>
    </r>
    <r>
      <rPr>
        <sz val="7"/>
        <color rgb="FF000000"/>
        <rFont val="Arial"/>
        <family val="2"/>
      </rPr>
      <t>da</t>
    </r>
    <r>
      <rPr>
        <sz val="7"/>
        <color rgb="FF000000"/>
        <rFont val="Arial"/>
        <family val="2"/>
      </rPr>
      <t>ci</t>
    </r>
    <r>
      <rPr>
        <sz val="7"/>
        <color rgb="FF000000"/>
        <rFont val="Arial"/>
        <family val="2"/>
      </rPr>
      <t>ó</t>
    </r>
    <r>
      <rPr>
        <sz val="7"/>
        <color rgb="FF000000"/>
        <rFont val="Arial"/>
        <family val="2"/>
      </rPr>
      <t>n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o</t>
    </r>
    <r>
      <rPr>
        <sz val="7"/>
        <color rgb="FF000000"/>
        <rFont val="Arial"/>
        <family val="2"/>
      </rPr>
      <t xml:space="preserve"> </t>
    </r>
    <r>
      <rPr>
        <sz val="7"/>
        <color rgb="FF000000"/>
        <rFont val="Arial"/>
        <family val="2"/>
      </rPr>
      <t>pago</t>
    </r>
  </si>
  <si>
    <t>Ingresos por ventas de bienes y servicios</t>
  </si>
  <si>
    <t>Ingresos por ventas de bienes y servicios de organismos descentralizados</t>
  </si>
  <si>
    <t>Ingresos de operación de entidades paraestatales empresariales</t>
  </si>
  <si>
    <t>Ingresos por ventas de bienes y servicios producidos en establecimientos del Gobierno Central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</si>
  <si>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</si>
  <si>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</si>
  <si>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</si>
  <si>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</si>
  <si>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</si>
  <si>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análogos</t>
  </si>
  <si>
    <t>Ingresos derivados de Financiamientos</t>
  </si>
  <si>
    <t>Endeudamiento externo</t>
  </si>
  <si>
    <t>Preguntas / apartados</t>
  </si>
  <si>
    <t>Consideraciones</t>
  </si>
  <si>
    <t>¿Qué es la Ley de Ingresos y cuál es su importancia?</t>
  </si>
  <si>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ey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esos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q</t>
    </r>
    <r>
      <rPr>
        <sz val="11"/>
        <color rgb="FF000000"/>
        <rFont val="Arial"/>
        <family val="2"/>
      </rPr>
      <t>ue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q</t>
    </r>
    <r>
      <rPr>
        <sz val="11"/>
        <color rgb="FF000000"/>
        <rFont val="Arial"/>
        <family val="2"/>
      </rPr>
      <t xml:space="preserve">ue
</t>
    </r>
    <r>
      <rPr>
        <sz val="11"/>
        <color rgb="FF000000"/>
        <rFont val="Arial"/>
        <family val="2"/>
      </rPr>
      <t>es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ab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ece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anua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en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os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esos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ob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no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un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pal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q</t>
    </r>
    <r>
      <rPr>
        <sz val="11"/>
        <color rgb="FF000000"/>
        <rFont val="Arial"/>
        <family val="2"/>
      </rPr>
      <t>ue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debe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an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ecauda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por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concep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pues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os,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echos,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oduc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os,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ap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echa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en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y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odas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as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sas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as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as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q</t>
    </r>
    <r>
      <rPr>
        <sz val="11"/>
        <color rgb="FF000000"/>
        <rFont val="Arial"/>
        <family val="2"/>
      </rPr>
      <t>ue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ob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no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hace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ecu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sos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pa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cu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sus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</t>
    </r>
    <r>
      <rPr>
        <sz val="11"/>
        <color rgb="FF000000"/>
        <rFont val="Arial"/>
        <family val="2"/>
      </rPr>
      <t>unc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ones.</t>
    </r>
  </si>
  <si>
    <t>¿De dónde obtienen los gobiernos sus ingresos?</t>
  </si>
  <si>
    <r>
      <rPr>
        <sz val="11"/>
        <color rgb="FF000000"/>
        <rFont val="Arial"/>
        <family val="2"/>
      </rPr>
      <t>Fuen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os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esos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pa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nanc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ar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 xml:space="preserve">os
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as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os: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pues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os,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echos,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és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os,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c.</t>
    </r>
  </si>
  <si>
    <t>¿Qué es el Presupuesto de Egresos y cuál es su importancia?</t>
  </si>
  <si>
    <r>
      <rPr>
        <sz val="11"/>
        <color rgb="FF000000"/>
        <rFont val="Arial"/>
        <family val="2"/>
      </rPr>
      <t>S</t>
    </r>
    <r>
      <rPr>
        <sz val="11"/>
        <color rgb="FF000000"/>
        <rFont val="Arial"/>
        <family val="2"/>
      </rPr>
      <t>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as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ac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ones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adas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del
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as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os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ecu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sos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ecaudados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por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ed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pues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os,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echos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y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ap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echa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en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y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q</t>
    </r>
    <r>
      <rPr>
        <sz val="11"/>
        <color rgb="FF000000"/>
        <rFont val="Arial"/>
        <family val="2"/>
      </rPr>
      <t>ue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s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bu</t>
    </r>
    <r>
      <rPr>
        <sz val="11"/>
        <color rgb="FF000000"/>
        <rFont val="Arial"/>
        <family val="2"/>
      </rPr>
      <t>y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ad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s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ac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un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pal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na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dad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j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ar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dese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peño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as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</t>
    </r>
    <r>
      <rPr>
        <sz val="11"/>
        <color rgb="FF000000"/>
        <rFont val="Arial"/>
        <family val="2"/>
      </rPr>
      <t>unc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ones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pub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cas</t>
    </r>
    <r>
      <rPr>
        <sz val="11"/>
        <color rgb="FF000000"/>
        <rFont val="Arial"/>
        <family val="2"/>
      </rPr>
      <t>.</t>
    </r>
    <r>
      <rPr>
        <sz val="11"/>
        <color rgb="FF000000"/>
        <rFont val="Arial"/>
        <family val="2"/>
      </rPr>
      <t>.</t>
    </r>
  </si>
  <si>
    <t>¿En qué se gasta?</t>
  </si>
  <si>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 xml:space="preserve"> 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hacer</t>
    </r>
    <r>
      <rPr>
        <sz val="11"/>
        <color rgb="FF000000"/>
        <rFont val="Arial"/>
        <family val="2"/>
      </rPr>
      <t xml:space="preserve"> 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as</t>
    </r>
    <r>
      <rPr>
        <sz val="11"/>
        <color rgb="FF000000"/>
        <rFont val="Arial"/>
        <family val="2"/>
      </rPr>
      <t xml:space="preserve"> 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ob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ac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ones
</t>
    </r>
    <r>
      <rPr>
        <sz val="11"/>
        <color rgb="FF000000"/>
        <rFont val="Arial"/>
        <family val="2"/>
      </rPr>
      <t>ad</t>
    </r>
    <r>
      <rPr>
        <sz val="11"/>
        <color rgb="FF000000"/>
        <rFont val="Arial"/>
        <family val="2"/>
      </rPr>
      <t>q</t>
    </r>
    <r>
      <rPr>
        <sz val="11"/>
        <color rgb="FF000000"/>
        <rFont val="Arial"/>
        <family val="2"/>
      </rPr>
      <t>u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das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por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pa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un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o,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as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v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s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ón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y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en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e,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y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ob</t>
    </r>
    <r>
      <rPr>
        <sz val="11"/>
        <color rgb="FF000000"/>
        <rFont val="Arial"/>
        <family val="2"/>
      </rPr>
      <t>j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as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o.</t>
    </r>
  </si>
  <si>
    <t>¿Para qué se gasta?</t>
  </si>
  <si>
    <r>
      <rPr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    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j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ar</t>
    </r>
    <r>
      <rPr>
        <sz val="11"/>
        <color rgb="FF000000"/>
        <rFont val="Arial"/>
        <family val="2"/>
      </rPr>
      <t xml:space="preserve">     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as</t>
    </r>
    <r>
      <rPr>
        <sz val="11"/>
        <color rgb="FF000000"/>
        <rFont val="Arial"/>
        <family val="2"/>
      </rPr>
      <t xml:space="preserve">     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cond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 xml:space="preserve">ones
</t>
    </r>
    <r>
      <rPr>
        <sz val="11"/>
        <color rgb="FF000000"/>
        <rFont val="Arial"/>
        <family val="2"/>
      </rPr>
      <t>econo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cas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y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soc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un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o.</t>
    </r>
  </si>
  <si>
    <t>¿Qué pueden hacer los ciudadanos?</t>
  </si>
  <si>
    <r>
      <rPr>
        <sz val="11"/>
        <color rgb="FF000000"/>
        <rFont val="Arial"/>
        <family val="2"/>
      </rPr>
      <t>Los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udadanos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pueden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acceder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la
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f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ac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ón</t>
    </r>
    <r>
      <rPr>
        <sz val="11"/>
        <color rgb="FF000000"/>
        <rFont val="Arial"/>
        <family val="2"/>
      </rPr>
      <t xml:space="preserve"> 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f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 xml:space="preserve"> 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Ley</t>
    </r>
    <r>
      <rPr>
        <sz val="11"/>
        <color rgb="FF000000"/>
        <rFont val="Arial"/>
        <family val="2"/>
      </rPr>
      <t xml:space="preserve"> 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n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esos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y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esupues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g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esos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os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po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es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</t>
    </r>
    <r>
      <rPr>
        <sz val="11"/>
        <color rgb="FF000000"/>
        <rFont val="Arial"/>
        <family val="2"/>
      </rPr>
      <t>ec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í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F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nan</t>
    </r>
    <r>
      <rPr>
        <sz val="11"/>
        <color rgb="FF000000"/>
        <rFont val="Arial"/>
        <family val="2"/>
      </rPr>
      <t>z</t>
    </r>
    <r>
      <rPr>
        <sz val="11"/>
        <color rgb="FF000000"/>
        <rFont val="Arial"/>
        <family val="2"/>
      </rPr>
      <t>as,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on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l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í</t>
    </r>
    <r>
      <rPr>
        <sz val="11"/>
        <color rgb="FF000000"/>
        <rFont val="Arial"/>
        <family val="2"/>
      </rPr>
      <t>a,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r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ód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co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O</t>
    </r>
    <r>
      <rPr>
        <sz val="11"/>
        <color rgb="FF000000"/>
        <rFont val="Arial"/>
        <family val="2"/>
      </rPr>
      <t>f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c</t>
    </r>
    <r>
      <rPr>
        <sz val="11"/>
        <color rgb="FF000000"/>
        <rFont val="Arial"/>
        <family val="2"/>
      </rPr>
      <t>i</t>
    </r>
    <r>
      <rPr>
        <sz val="11"/>
        <color rgb="FF000000"/>
        <rFont val="Arial"/>
        <family val="2"/>
      </rPr>
      <t>al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del</t>
    </r>
    <r>
      <rPr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</t>
    </r>
    <r>
      <rPr>
        <sz val="11"/>
        <color rgb="FF000000"/>
        <rFont val="Arial"/>
        <family val="2"/>
      </rPr>
      <t>s</t>
    </r>
    <r>
      <rPr>
        <sz val="11"/>
        <color rgb="FF000000"/>
        <rFont val="Arial"/>
        <family val="2"/>
      </rPr>
      <t>t</t>
    </r>
    <r>
      <rPr>
        <sz val="11"/>
        <color rgb="FF000000"/>
        <rFont val="Arial"/>
        <family val="2"/>
      </rPr>
      <t>ado.</t>
    </r>
  </si>
  <si>
    <t>Cuotas y Aportaciones de seguridad social</t>
  </si>
  <si>
    <t>Contribuciones de mejoras</t>
  </si>
  <si>
    <t>Inversiones Financieras y Otras Provisiones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</si>
</sst>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??_-;_-@_-"/>
    <numFmt numFmtId="165" formatCode="_-* #,##0_-;\-* #,##0_-;_-* &quot;-&quot;??_-;_-@_-"/>
    <numFmt numFmtId="166" formatCode="&quot;$&quot;#,##0"/>
  </numFmts>
  <fonts count="3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u/>
      <sz val="11"/>
      <name val="Arial"/>
      <family val="2"/>
    </font>
    <font>
      <i/>
      <sz val="11"/>
      <name val="Arial"/>
      <family val="2"/>
    </font>
    <font>
      <i/>
      <sz val="11"/>
      <color theme="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10"/>
      <color theme="1"/>
      <name val="Arial"/>
      <family val="2"/>
    </font>
    <font>
      <i/>
      <sz val="9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sz val="11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7"/>
      <color rgb="FFFEFFFF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65F92"/>
      </patternFill>
    </fill>
    <fill>
      <patternFill patternType="solid">
        <fgColor rgb="FFD9DADA"/>
      </patternFill>
    </fill>
    <fill>
      <patternFill patternType="solid">
        <fgColor rgb="FFB8CBE3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1" fillId="0" borderId="0"/>
    <xf numFmtId="0" fontId="1" fillId="0" borderId="0"/>
    <xf numFmtId="0" fontId="22" fillId="0" borderId="0"/>
    <xf numFmtId="40" fontId="23" fillId="0" borderId="0" applyFont="0" applyFill="0" applyBorder="0" applyAlignment="0" applyProtection="0"/>
    <xf numFmtId="0" fontId="24" fillId="0" borderId="0"/>
    <xf numFmtId="0" fontId="23" fillId="0" borderId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</cellStyleXfs>
  <cellXfs count="229">
    <xf numFmtId="0" fontId="0" fillId="0" borderId="0" xfId="0"/>
    <xf numFmtId="0" fontId="0" fillId="0" borderId="0" xfId="0" applyFont="1" applyAlignment="1">
      <alignment vertical="top"/>
    </xf>
    <xf numFmtId="0" fontId="12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vertical="top" wrapText="1"/>
    </xf>
    <xf numFmtId="0" fontId="12" fillId="3" borderId="2" xfId="0" applyFont="1" applyFill="1" applyBorder="1" applyAlignment="1">
      <alignment horizontal="center" vertical="top"/>
    </xf>
    <xf numFmtId="0" fontId="0" fillId="0" borderId="0" xfId="0" applyFont="1"/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15" fillId="2" borderId="2" xfId="0" applyFont="1" applyFill="1" applyBorder="1" applyAlignment="1">
      <alignment horizontal="center" vertical="top"/>
    </xf>
    <xf numFmtId="0" fontId="16" fillId="3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vertical="top" wrapText="1"/>
    </xf>
    <xf numFmtId="0" fontId="17" fillId="0" borderId="2" xfId="0" applyFont="1" applyFill="1" applyBorder="1" applyAlignment="1">
      <alignment vertical="top" wrapText="1"/>
    </xf>
    <xf numFmtId="0" fontId="13" fillId="0" borderId="2" xfId="0" applyFont="1" applyBorder="1" applyAlignment="1">
      <alignment horizontal="center" vertical="top"/>
    </xf>
    <xf numFmtId="0" fontId="14" fillId="0" borderId="2" xfId="0" applyFont="1" applyBorder="1" applyAlignment="1">
      <alignment horizontal="center" vertical="top"/>
    </xf>
    <xf numFmtId="0" fontId="17" fillId="0" borderId="0" xfId="0" applyFont="1" applyFill="1" applyAlignment="1">
      <alignment vertical="top"/>
    </xf>
    <xf numFmtId="0" fontId="16" fillId="0" borderId="0" xfId="0" applyFont="1" applyFill="1" applyAlignment="1">
      <alignment vertical="top"/>
    </xf>
    <xf numFmtId="0" fontId="16" fillId="0" borderId="0" xfId="0" applyFont="1" applyFill="1" applyAlignment="1">
      <alignment horizontal="center" vertical="top"/>
    </xf>
    <xf numFmtId="0" fontId="17" fillId="0" borderId="0" xfId="0" applyFont="1" applyFill="1" applyAlignment="1">
      <alignment horizontal="center" vertical="top"/>
    </xf>
    <xf numFmtId="0" fontId="14" fillId="0" borderId="0" xfId="0" applyFont="1" applyAlignment="1">
      <alignment vertical="top"/>
    </xf>
    <xf numFmtId="0" fontId="15" fillId="2" borderId="2" xfId="0" applyFont="1" applyFill="1" applyBorder="1" applyAlignment="1">
      <alignment horizontal="center" vertical="center"/>
    </xf>
    <xf numFmtId="3" fontId="12" fillId="3" borderId="2" xfId="0" applyNumberFormat="1" applyFont="1" applyFill="1" applyBorder="1" applyAlignment="1">
      <alignment horizontal="right" vertical="top"/>
    </xf>
    <xf numFmtId="0" fontId="12" fillId="0" borderId="2" xfId="0" applyFont="1" applyBorder="1" applyAlignment="1">
      <alignment horizontal="center" vertical="center"/>
    </xf>
    <xf numFmtId="0" fontId="18" fillId="0" borderId="2" xfId="0" applyFont="1" applyFill="1" applyBorder="1" applyAlignment="1">
      <alignment wrapText="1"/>
    </xf>
    <xf numFmtId="3" fontId="12" fillId="0" borderId="2" xfId="0" applyNumberFormat="1" applyFont="1" applyBorder="1" applyAlignment="1">
      <alignment horizontal="right" vertical="center"/>
    </xf>
    <xf numFmtId="3" fontId="12" fillId="0" borderId="2" xfId="0" applyNumberFormat="1" applyFont="1" applyFill="1" applyBorder="1" applyAlignment="1">
      <alignment horizontal="right" vertical="center"/>
    </xf>
    <xf numFmtId="4" fontId="12" fillId="3" borderId="2" xfId="0" applyNumberFormat="1" applyFont="1" applyFill="1" applyBorder="1" applyAlignment="1">
      <alignment horizontal="right" vertical="top"/>
    </xf>
    <xf numFmtId="4" fontId="12" fillId="0" borderId="2" xfId="0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top"/>
    </xf>
    <xf numFmtId="0" fontId="14" fillId="0" borderId="2" xfId="0" applyFont="1" applyFill="1" applyBorder="1" applyAlignment="1">
      <alignment horizontal="center" vertical="top"/>
    </xf>
    <xf numFmtId="0" fontId="14" fillId="0" borderId="2" xfId="0" applyFont="1" applyFill="1" applyBorder="1" applyAlignment="1">
      <alignment horizontal="left" vertical="top"/>
    </xf>
    <xf numFmtId="4" fontId="12" fillId="0" borderId="2" xfId="0" applyNumberFormat="1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center" vertical="top"/>
    </xf>
    <xf numFmtId="0" fontId="13" fillId="0" borderId="2" xfId="0" applyFont="1" applyFill="1" applyBorder="1" applyAlignment="1">
      <alignment horizontal="left" vertical="top"/>
    </xf>
    <xf numFmtId="0" fontId="14" fillId="3" borderId="2" xfId="0" applyFont="1" applyFill="1" applyBorder="1" applyAlignment="1">
      <alignment horizontal="center" vertical="top"/>
    </xf>
    <xf numFmtId="0" fontId="14" fillId="3" borderId="2" xfId="0" applyFont="1" applyFill="1" applyBorder="1" applyAlignment="1">
      <alignment horizontal="left" vertical="top"/>
    </xf>
    <xf numFmtId="3" fontId="12" fillId="3" borderId="2" xfId="0" applyNumberFormat="1" applyFont="1" applyFill="1" applyBorder="1" applyAlignment="1">
      <alignment horizontal="right" vertical="center"/>
    </xf>
    <xf numFmtId="4" fontId="12" fillId="3" borderId="2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top"/>
    </xf>
    <xf numFmtId="3" fontId="11" fillId="0" borderId="2" xfId="0" applyNumberFormat="1" applyFont="1" applyFill="1" applyBorder="1" applyAlignment="1">
      <alignment horizontal="right" vertical="center"/>
    </xf>
    <xf numFmtId="0" fontId="20" fillId="0" borderId="2" xfId="0" applyFont="1" applyFill="1" applyBorder="1" applyAlignment="1">
      <alignment wrapText="1"/>
    </xf>
    <xf numFmtId="0" fontId="17" fillId="0" borderId="2" xfId="0" applyFont="1" applyFill="1" applyBorder="1" applyAlignment="1">
      <alignment horizontal="left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wrapText="1"/>
    </xf>
    <xf numFmtId="0" fontId="12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vertical="top" wrapText="1"/>
    </xf>
    <xf numFmtId="0" fontId="12" fillId="3" borderId="2" xfId="0" applyFont="1" applyFill="1" applyBorder="1" applyAlignment="1">
      <alignment horizontal="center" vertical="top"/>
    </xf>
    <xf numFmtId="0" fontId="16" fillId="3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vertical="top" wrapText="1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/>
    </xf>
    <xf numFmtId="165" fontId="13" fillId="0" borderId="0" xfId="0" applyNumberFormat="1" applyFont="1"/>
    <xf numFmtId="0" fontId="18" fillId="0" borderId="2" xfId="0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2" fillId="3" borderId="2" xfId="0" applyFont="1" applyFill="1" applyBorder="1" applyAlignment="1">
      <alignment horizontal="center" vertical="top"/>
    </xf>
    <xf numFmtId="0" fontId="13" fillId="0" borderId="0" xfId="0" applyFont="1" applyAlignment="1">
      <alignment vertical="top"/>
    </xf>
    <xf numFmtId="3" fontId="13" fillId="0" borderId="0" xfId="0" applyNumberFormat="1" applyFont="1" applyAlignment="1">
      <alignment vertical="top"/>
    </xf>
    <xf numFmtId="164" fontId="16" fillId="0" borderId="2" xfId="0" applyNumberFormat="1" applyFont="1" applyFill="1" applyBorder="1" applyAlignment="1">
      <alignment vertical="top"/>
    </xf>
    <xf numFmtId="3" fontId="11" fillId="0" borderId="2" xfId="0" applyNumberFormat="1" applyFont="1" applyBorder="1" applyAlignment="1">
      <alignment horizontal="right" vertical="center"/>
    </xf>
    <xf numFmtId="0" fontId="13" fillId="0" borderId="0" xfId="0" applyFont="1" applyAlignment="1">
      <alignment horizontal="left"/>
    </xf>
    <xf numFmtId="3" fontId="13" fillId="0" borderId="0" xfId="0" applyNumberFormat="1" applyFont="1" applyAlignment="1">
      <alignment vertical="top"/>
    </xf>
    <xf numFmtId="0" fontId="12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2" fillId="3" borderId="2" xfId="0" applyFont="1" applyFill="1" applyBorder="1" applyAlignment="1">
      <alignment horizontal="center" vertical="top"/>
    </xf>
    <xf numFmtId="0" fontId="13" fillId="0" borderId="0" xfId="0" applyFont="1" applyAlignment="1">
      <alignment vertical="top"/>
    </xf>
    <xf numFmtId="3" fontId="13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3" fontId="13" fillId="0" borderId="0" xfId="0" applyNumberFormat="1" applyFont="1" applyAlignment="1">
      <alignment vertical="top"/>
    </xf>
    <xf numFmtId="2" fontId="13" fillId="0" borderId="2" xfId="0" applyNumberFormat="1" applyFont="1" applyBorder="1" applyAlignment="1">
      <alignment horizontal="center" vertical="top"/>
    </xf>
    <xf numFmtId="0" fontId="0" fillId="0" borderId="0" xfId="0"/>
    <xf numFmtId="0" fontId="13" fillId="0" borderId="0" xfId="0" applyFont="1" applyAlignment="1">
      <alignment vertical="top"/>
    </xf>
    <xf numFmtId="0" fontId="13" fillId="0" borderId="0" xfId="0" applyFont="1"/>
    <xf numFmtId="3" fontId="13" fillId="0" borderId="0" xfId="0" applyNumberFormat="1" applyFont="1" applyAlignment="1">
      <alignment vertical="top"/>
    </xf>
    <xf numFmtId="3" fontId="11" fillId="0" borderId="0" xfId="0" applyNumberFormat="1" applyFont="1" applyFill="1" applyBorder="1" applyAlignment="1">
      <alignment horizontal="right" vertical="top"/>
    </xf>
    <xf numFmtId="0" fontId="21" fillId="0" borderId="0" xfId="3"/>
    <xf numFmtId="0" fontId="25" fillId="4" borderId="2" xfId="3" applyFont="1" applyFill="1" applyBorder="1" applyAlignment="1">
      <alignment vertical="top"/>
    </xf>
    <xf numFmtId="0" fontId="5" fillId="4" borderId="2" xfId="3" applyFont="1" applyFill="1" applyBorder="1" applyAlignment="1">
      <alignment vertical="top"/>
    </xf>
    <xf numFmtId="0" fontId="6" fillId="3" borderId="2" xfId="3" applyFont="1" applyFill="1" applyBorder="1" applyAlignment="1">
      <alignment horizontal="right" vertical="top"/>
    </xf>
    <xf numFmtId="0" fontId="6" fillId="3" borderId="2" xfId="3" applyFont="1" applyFill="1" applyBorder="1" applyAlignment="1">
      <alignment vertical="top"/>
    </xf>
    <xf numFmtId="0" fontId="7" fillId="0" borderId="2" xfId="3" applyFont="1" applyFill="1" applyBorder="1" applyAlignment="1">
      <alignment horizontal="right" vertical="top"/>
    </xf>
    <xf numFmtId="0" fontId="2" fillId="0" borderId="2" xfId="3" applyFont="1" applyFill="1" applyBorder="1" applyAlignment="1">
      <alignment horizontal="right" vertical="top"/>
    </xf>
    <xf numFmtId="0" fontId="7" fillId="3" borderId="2" xfId="3" applyFont="1" applyFill="1" applyBorder="1" applyAlignment="1">
      <alignment horizontal="right" vertical="top"/>
    </xf>
    <xf numFmtId="0" fontId="2" fillId="3" borderId="2" xfId="3" applyFont="1" applyFill="1" applyBorder="1" applyAlignment="1">
      <alignment horizontal="right" vertical="top"/>
    </xf>
    <xf numFmtId="0" fontId="5" fillId="4" borderId="2" xfId="3" applyFont="1" applyFill="1" applyBorder="1" applyAlignment="1">
      <alignment horizontal="right" vertical="top"/>
    </xf>
    <xf numFmtId="49" fontId="7" fillId="0" borderId="2" xfId="3" applyNumberFormat="1" applyFont="1" applyFill="1" applyBorder="1" applyAlignment="1">
      <alignment horizontal="right" vertical="top"/>
    </xf>
    <xf numFmtId="0" fontId="4" fillId="0" borderId="0" xfId="3" applyFont="1" applyFill="1" applyBorder="1" applyAlignment="1">
      <alignment horizontal="right" vertical="top"/>
    </xf>
    <xf numFmtId="0" fontId="6" fillId="0" borderId="0" xfId="3" applyFont="1" applyFill="1" applyBorder="1" applyAlignment="1">
      <alignment horizontal="center" vertical="top"/>
    </xf>
    <xf numFmtId="0" fontId="2" fillId="0" borderId="0" xfId="3" applyFont="1" applyFill="1" applyAlignment="1">
      <alignment horizontal="right" vertical="top"/>
    </xf>
    <xf numFmtId="0" fontId="19" fillId="0" borderId="0" xfId="3" applyFont="1" applyFill="1" applyAlignment="1">
      <alignment vertical="top"/>
    </xf>
    <xf numFmtId="166" fontId="6" fillId="0" borderId="2" xfId="3" applyNumberFormat="1" applyFont="1" applyFill="1" applyBorder="1" applyAlignment="1">
      <alignment vertical="top"/>
    </xf>
    <xf numFmtId="0" fontId="1" fillId="0" borderId="2" xfId="3" applyFont="1" applyFill="1" applyBorder="1" applyAlignment="1">
      <alignment horizontal="right" vertical="top"/>
    </xf>
    <xf numFmtId="49" fontId="7" fillId="0" borderId="0" xfId="3" applyNumberFormat="1" applyFont="1" applyFill="1" applyBorder="1" applyAlignment="1">
      <alignment horizontal="right" vertical="top"/>
    </xf>
    <xf numFmtId="0" fontId="7" fillId="0" borderId="0" xfId="3" applyFont="1" applyFill="1" applyBorder="1" applyAlignment="1">
      <alignment horizontal="right" vertical="top"/>
    </xf>
    <xf numFmtId="166" fontId="6" fillId="0" borderId="6" xfId="3" applyNumberFormat="1" applyFont="1" applyFill="1" applyBorder="1" applyAlignment="1">
      <alignment vertical="top"/>
    </xf>
    <xf numFmtId="2" fontId="5" fillId="4" borderId="2" xfId="9" applyNumberFormat="1" applyFont="1" applyFill="1" applyBorder="1" applyAlignment="1">
      <alignment horizontal="center" vertical="top"/>
    </xf>
    <xf numFmtId="2" fontId="6" fillId="3" borderId="2" xfId="9" applyNumberFormat="1" applyFont="1" applyFill="1" applyBorder="1" applyAlignment="1">
      <alignment horizontal="center" vertical="top"/>
    </xf>
    <xf numFmtId="2" fontId="6" fillId="0" borderId="2" xfId="9" applyNumberFormat="1" applyFont="1" applyFill="1" applyBorder="1" applyAlignment="1">
      <alignment horizontal="center" vertical="top"/>
    </xf>
    <xf numFmtId="2" fontId="4" fillId="0" borderId="2" xfId="9" applyNumberFormat="1" applyFont="1" applyFill="1" applyBorder="1" applyAlignment="1">
      <alignment horizontal="center" vertical="top"/>
    </xf>
    <xf numFmtId="4" fontId="6" fillId="0" borderId="7" xfId="3" applyNumberFormat="1" applyFont="1" applyFill="1" applyBorder="1" applyAlignment="1">
      <alignment horizontal="center" vertical="top"/>
    </xf>
    <xf numFmtId="0" fontId="7" fillId="0" borderId="1" xfId="3" applyFont="1" applyBorder="1" applyAlignment="1">
      <alignment horizontal="center" vertical="top"/>
    </xf>
    <xf numFmtId="0" fontId="7" fillId="0" borderId="0" xfId="3" applyFont="1" applyBorder="1" applyAlignment="1">
      <alignment horizontal="center" vertical="top"/>
    </xf>
    <xf numFmtId="0" fontId="25" fillId="2" borderId="2" xfId="3" applyFont="1" applyFill="1" applyBorder="1" applyAlignment="1">
      <alignment horizontal="center" vertical="center" wrapText="1"/>
    </xf>
    <xf numFmtId="0" fontId="25" fillId="2" borderId="2" xfId="3" applyFont="1" applyFill="1" applyBorder="1" applyAlignment="1">
      <alignment horizontal="center" vertical="center"/>
    </xf>
    <xf numFmtId="166" fontId="25" fillId="2" borderId="2" xfId="3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top"/>
    </xf>
    <xf numFmtId="2" fontId="14" fillId="3" borderId="2" xfId="0" applyNumberFormat="1" applyFont="1" applyFill="1" applyBorder="1" applyAlignment="1">
      <alignment horizontal="center" vertical="top"/>
    </xf>
    <xf numFmtId="2" fontId="14" fillId="0" borderId="2" xfId="0" applyNumberFormat="1" applyFont="1" applyBorder="1" applyAlignment="1">
      <alignment horizontal="center" vertical="top"/>
    </xf>
    <xf numFmtId="4" fontId="11" fillId="0" borderId="2" xfId="0" applyNumberFormat="1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164" fontId="16" fillId="0" borderId="2" xfId="0" applyNumberFormat="1" applyFont="1" applyFill="1" applyBorder="1" applyAlignment="1">
      <alignment vertical="center"/>
    </xf>
    <xf numFmtId="164" fontId="16" fillId="0" borderId="0" xfId="0" applyNumberFormat="1" applyFont="1" applyFill="1" applyAlignment="1">
      <alignment horizontal="center" vertical="top"/>
    </xf>
    <xf numFmtId="164" fontId="16" fillId="0" borderId="0" xfId="0" applyNumberFormat="1" applyFont="1" applyFill="1" applyAlignment="1">
      <alignment vertical="top"/>
    </xf>
    <xf numFmtId="0" fontId="14" fillId="0" borderId="0" xfId="0" applyFont="1" applyAlignment="1">
      <alignment horizontal="center" vertical="top"/>
    </xf>
    <xf numFmtId="4" fontId="16" fillId="0" borderId="2" xfId="2" applyNumberFormat="1" applyFont="1" applyFill="1" applyBorder="1" applyAlignment="1">
      <alignment vertical="top"/>
    </xf>
    <xf numFmtId="4" fontId="16" fillId="0" borderId="2" xfId="0" applyNumberFormat="1" applyFont="1" applyFill="1" applyBorder="1" applyAlignment="1">
      <alignment vertical="top"/>
    </xf>
    <xf numFmtId="0" fontId="16" fillId="0" borderId="2" xfId="0" applyFont="1" applyFill="1" applyBorder="1" applyAlignment="1">
      <alignment horizontal="right" vertical="top"/>
    </xf>
    <xf numFmtId="4" fontId="11" fillId="0" borderId="2" xfId="0" applyNumberFormat="1" applyFont="1" applyBorder="1" applyAlignment="1">
      <alignment horizontal="right" vertical="center"/>
    </xf>
    <xf numFmtId="4" fontId="16" fillId="0" borderId="2" xfId="0" applyNumberFormat="1" applyFont="1" applyFill="1" applyBorder="1" applyAlignment="1">
      <alignment horizontal="right" vertical="top"/>
    </xf>
    <xf numFmtId="4" fontId="17" fillId="3" borderId="2" xfId="1" applyNumberFormat="1" applyFont="1" applyFill="1" applyBorder="1" applyAlignment="1">
      <alignment vertical="top"/>
    </xf>
    <xf numFmtId="4" fontId="16" fillId="3" borderId="2" xfId="2" applyNumberFormat="1" applyFont="1" applyFill="1" applyBorder="1" applyAlignment="1">
      <alignment vertical="top"/>
    </xf>
    <xf numFmtId="4" fontId="17" fillId="0" borderId="0" xfId="1" applyNumberFormat="1" applyFont="1" applyFill="1" applyAlignment="1">
      <alignment vertical="top"/>
    </xf>
    <xf numFmtId="4" fontId="16" fillId="0" borderId="0" xfId="0" applyNumberFormat="1" applyFont="1" applyFill="1" applyAlignment="1">
      <alignment vertical="top"/>
    </xf>
    <xf numFmtId="4" fontId="16" fillId="0" borderId="0" xfId="0" applyNumberFormat="1" applyFont="1" applyFill="1" applyAlignment="1">
      <alignment horizontal="center" vertical="top"/>
    </xf>
    <xf numFmtId="4" fontId="17" fillId="0" borderId="0" xfId="0" applyNumberFormat="1" applyFont="1" applyFill="1" applyAlignment="1">
      <alignment vertical="top"/>
    </xf>
    <xf numFmtId="4" fontId="17" fillId="0" borderId="0" xfId="0" applyNumberFormat="1" applyFont="1" applyFill="1" applyAlignment="1">
      <alignment horizontal="center" vertical="top"/>
    </xf>
    <xf numFmtId="4" fontId="13" fillId="0" borderId="0" xfId="1" applyNumberFormat="1" applyFont="1" applyAlignment="1">
      <alignment vertical="top"/>
    </xf>
    <xf numFmtId="4" fontId="4" fillId="0" borderId="0" xfId="1" applyNumberFormat="1" applyFont="1" applyFill="1" applyAlignment="1">
      <alignment vertical="top"/>
    </xf>
    <xf numFmtId="4" fontId="4" fillId="0" borderId="0" xfId="0" applyNumberFormat="1" applyFont="1" applyFill="1" applyAlignment="1">
      <alignment vertical="top"/>
    </xf>
    <xf numFmtId="4" fontId="6" fillId="0" borderId="0" xfId="0" applyNumberFormat="1" applyFont="1" applyFill="1" applyAlignment="1">
      <alignment vertical="top"/>
    </xf>
    <xf numFmtId="4" fontId="25" fillId="2" borderId="2" xfId="10" applyNumberFormat="1" applyFont="1" applyFill="1" applyBorder="1" applyAlignment="1">
      <alignment horizontal="center" vertical="center"/>
    </xf>
    <xf numFmtId="4" fontId="5" fillId="4" borderId="2" xfId="10" applyNumberFormat="1" applyFont="1" applyFill="1" applyBorder="1" applyAlignment="1">
      <alignment vertical="top"/>
    </xf>
    <xf numFmtId="4" fontId="21" fillId="0" borderId="0" xfId="3" applyNumberFormat="1"/>
    <xf numFmtId="4" fontId="0" fillId="0" borderId="0" xfId="0" applyNumberFormat="1"/>
    <xf numFmtId="4" fontId="21" fillId="0" borderId="0" xfId="3" applyNumberFormat="1" applyFont="1"/>
    <xf numFmtId="4" fontId="0" fillId="0" borderId="0" xfId="0" applyNumberFormat="1" applyFont="1"/>
    <xf numFmtId="4" fontId="13" fillId="0" borderId="0" xfId="0" applyNumberFormat="1" applyFont="1" applyAlignment="1">
      <alignment vertical="top"/>
    </xf>
    <xf numFmtId="0" fontId="26" fillId="0" borderId="2" xfId="0" applyFont="1" applyBorder="1" applyAlignment="1">
      <alignment horizontal="center" vertical="top"/>
    </xf>
    <xf numFmtId="0" fontId="26" fillId="0" borderId="2" xfId="0" applyFont="1" applyBorder="1" applyAlignment="1">
      <alignment horizontal="center" vertical="top" wrapText="1"/>
    </xf>
    <xf numFmtId="0" fontId="27" fillId="0" borderId="2" xfId="0" applyFont="1" applyBorder="1" applyAlignment="1">
      <alignment horizontal="center" vertical="top"/>
    </xf>
    <xf numFmtId="0" fontId="27" fillId="0" borderId="2" xfId="0" applyFont="1" applyBorder="1" applyAlignment="1">
      <alignment horizontal="justify" vertical="top" wrapText="1"/>
    </xf>
    <xf numFmtId="0" fontId="28" fillId="0" borderId="2" xfId="0" applyFont="1" applyBorder="1" applyAlignment="1">
      <alignment horizontal="center" vertical="top"/>
    </xf>
    <xf numFmtId="0" fontId="28" fillId="0" borderId="2" xfId="0" applyFont="1" applyBorder="1" applyAlignment="1">
      <alignment horizontal="justify" vertical="top" wrapText="1"/>
    </xf>
    <xf numFmtId="0" fontId="26" fillId="0" borderId="2" xfId="0" applyFont="1" applyBorder="1" applyAlignment="1">
      <alignment horizontal="justify" vertical="top" wrapText="1"/>
    </xf>
    <xf numFmtId="0" fontId="0" fillId="0" borderId="2" xfId="0" applyBorder="1"/>
    <xf numFmtId="4" fontId="0" fillId="0" borderId="2" xfId="0" applyNumberFormat="1" applyBorder="1"/>
    <xf numFmtId="4" fontId="19" fillId="0" borderId="2" xfId="0" applyNumberFormat="1" applyFont="1" applyBorder="1"/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center" vertical="center"/>
    </xf>
    <xf numFmtId="4" fontId="15" fillId="2" borderId="3" xfId="1" applyNumberFormat="1" applyFont="1" applyFill="1" applyBorder="1" applyAlignment="1">
      <alignment horizontal="center" vertical="top"/>
    </xf>
    <xf numFmtId="4" fontId="15" fillId="2" borderId="4" xfId="1" applyNumberFormat="1" applyFont="1" applyFill="1" applyBorder="1" applyAlignment="1">
      <alignment horizontal="center" vertical="top"/>
    </xf>
    <xf numFmtId="0" fontId="13" fillId="0" borderId="0" xfId="0" quotePrefix="1" applyFont="1" applyAlignment="1">
      <alignment vertical="top"/>
    </xf>
    <xf numFmtId="4" fontId="12" fillId="0" borderId="2" xfId="0" applyNumberFormat="1" applyFont="1" applyFill="1" applyBorder="1" applyAlignment="1">
      <alignment horizontal="center" vertical="center"/>
    </xf>
    <xf numFmtId="4" fontId="16" fillId="5" borderId="2" xfId="2" applyNumberFormat="1" applyFont="1" applyFill="1" applyBorder="1" applyAlignment="1">
      <alignment vertical="top"/>
    </xf>
    <xf numFmtId="4" fontId="17" fillId="5" borderId="2" xfId="1" applyNumberFormat="1" applyFont="1" applyFill="1" applyBorder="1" applyAlignment="1">
      <alignment vertical="top"/>
    </xf>
    <xf numFmtId="4" fontId="13" fillId="0" borderId="0" xfId="0" applyNumberFormat="1" applyFont="1" applyAlignment="1">
      <alignment horizontal="center" vertical="top"/>
    </xf>
    <xf numFmtId="4" fontId="13" fillId="5" borderId="0" xfId="1" applyNumberFormat="1" applyFont="1" applyFill="1" applyAlignment="1">
      <alignment vertical="top"/>
    </xf>
    <xf numFmtId="4" fontId="17" fillId="5" borderId="2" xfId="2" applyNumberFormat="1" applyFont="1" applyFill="1" applyBorder="1" applyAlignment="1">
      <alignment vertical="top"/>
    </xf>
    <xf numFmtId="4" fontId="16" fillId="5" borderId="2" xfId="0" applyNumberFormat="1" applyFont="1" applyFill="1" applyBorder="1" applyAlignment="1">
      <alignment vertical="top"/>
    </xf>
    <xf numFmtId="4" fontId="16" fillId="5" borderId="2" xfId="1" applyNumberFormat="1" applyFont="1" applyFill="1" applyBorder="1" applyAlignment="1">
      <alignment vertical="top"/>
    </xf>
    <xf numFmtId="4" fontId="14" fillId="0" borderId="8" xfId="0" applyNumberFormat="1" applyFont="1" applyBorder="1" applyAlignment="1">
      <alignment horizontal="right" vertical="center" wrapText="1"/>
    </xf>
    <xf numFmtId="43" fontId="13" fillId="0" borderId="0" xfId="1" applyFont="1" applyAlignment="1">
      <alignment vertical="top"/>
    </xf>
    <xf numFmtId="44" fontId="13" fillId="0" borderId="0" xfId="0" applyNumberFormat="1" applyFont="1" applyAlignment="1">
      <alignment vertical="top"/>
    </xf>
    <xf numFmtId="4" fontId="17" fillId="0" borderId="2" xfId="1" applyNumberFormat="1" applyFont="1" applyFill="1" applyBorder="1" applyAlignment="1">
      <alignment vertical="top"/>
    </xf>
    <xf numFmtId="43" fontId="13" fillId="0" borderId="0" xfId="0" applyNumberFormat="1" applyFont="1" applyAlignment="1">
      <alignment vertical="top"/>
    </xf>
    <xf numFmtId="0" fontId="29" fillId="0" borderId="0" xfId="0" applyFont="1"/>
    <xf numFmtId="0" fontId="30" fillId="0" borderId="0" xfId="0" applyFont="1"/>
    <xf numFmtId="4" fontId="6" fillId="6" borderId="2" xfId="10" applyNumberFormat="1" applyFont="1" applyFill="1" applyBorder="1" applyAlignment="1">
      <alignment vertical="top"/>
    </xf>
    <xf numFmtId="4" fontId="8" fillId="6" borderId="2" xfId="10" applyNumberFormat="1" applyFont="1" applyFill="1" applyBorder="1" applyAlignment="1">
      <alignment vertical="top"/>
    </xf>
    <xf numFmtId="4" fontId="4" fillId="6" borderId="2" xfId="10" applyNumberFormat="1" applyFont="1" applyFill="1" applyBorder="1" applyAlignment="1">
      <alignment vertical="top"/>
    </xf>
    <xf numFmtId="4" fontId="9" fillId="6" borderId="2" xfId="10" applyNumberFormat="1" applyFont="1" applyFill="1" applyBorder="1" applyAlignment="1">
      <alignment vertical="top"/>
    </xf>
    <xf numFmtId="4" fontId="9" fillId="6" borderId="2" xfId="10" applyNumberFormat="1" applyFont="1" applyFill="1" applyBorder="1" applyAlignment="1">
      <alignment horizontal="justify" vertical="top" wrapText="1"/>
    </xf>
    <xf numFmtId="4" fontId="4" fillId="6" borderId="2" xfId="10" applyNumberFormat="1" applyFont="1" applyFill="1" applyBorder="1" applyAlignment="1">
      <alignment vertical="top" wrapText="1"/>
    </xf>
    <xf numFmtId="4" fontId="6" fillId="6" borderId="0" xfId="10" applyNumberFormat="1" applyFont="1" applyFill="1" applyBorder="1" applyAlignment="1">
      <alignment vertical="top"/>
    </xf>
    <xf numFmtId="4" fontId="6" fillId="6" borderId="6" xfId="10" applyNumberFormat="1" applyFont="1" applyFill="1" applyBorder="1" applyAlignment="1">
      <alignment vertical="top"/>
    </xf>
    <xf numFmtId="4" fontId="4" fillId="6" borderId="0" xfId="10" applyNumberFormat="1" applyFont="1" applyFill="1" applyBorder="1" applyAlignment="1">
      <alignment vertical="top"/>
    </xf>
    <xf numFmtId="4" fontId="6" fillId="6" borderId="7" xfId="10" applyNumberFormat="1" applyFont="1" applyFill="1" applyBorder="1" applyAlignment="1">
      <alignment vertical="top"/>
    </xf>
    <xf numFmtId="4" fontId="25" fillId="7" borderId="2" xfId="10" applyNumberFormat="1" applyFont="1" applyFill="1" applyBorder="1" applyAlignment="1">
      <alignment vertical="top" wrapText="1"/>
    </xf>
    <xf numFmtId="4" fontId="10" fillId="7" borderId="2" xfId="10" applyNumberFormat="1" applyFont="1" applyFill="1" applyBorder="1" applyAlignment="1">
      <alignment horizontal="justify" vertical="top" wrapText="1"/>
    </xf>
    <xf numFmtId="4" fontId="5" fillId="7" borderId="2" xfId="10" applyNumberFormat="1" applyFont="1" applyFill="1" applyBorder="1" applyAlignment="1">
      <alignment vertical="top"/>
    </xf>
    <xf numFmtId="2" fontId="5" fillId="7" borderId="2" xfId="9" applyNumberFormat="1" applyFont="1" applyFill="1" applyBorder="1" applyAlignment="1">
      <alignment horizontal="center" vertical="top"/>
    </xf>
    <xf numFmtId="4" fontId="4" fillId="3" borderId="2" xfId="10" applyNumberFormat="1" applyFont="1" applyFill="1" applyBorder="1" applyAlignment="1">
      <alignment vertical="top" wrapText="1"/>
    </xf>
    <xf numFmtId="4" fontId="9" fillId="3" borderId="2" xfId="10" applyNumberFormat="1" applyFont="1" applyFill="1" applyBorder="1" applyAlignment="1">
      <alignment horizontal="justify" vertical="top" wrapText="1"/>
    </xf>
    <xf numFmtId="4" fontId="6" fillId="3" borderId="2" xfId="10" applyNumberFormat="1" applyFont="1" applyFill="1" applyBorder="1" applyAlignment="1">
      <alignment vertical="top"/>
    </xf>
    <xf numFmtId="4" fontId="4" fillId="3" borderId="2" xfId="10" applyNumberFormat="1" applyFont="1" applyFill="1" applyBorder="1" applyAlignment="1">
      <alignment vertical="top"/>
    </xf>
    <xf numFmtId="4" fontId="8" fillId="3" borderId="2" xfId="10" applyNumberFormat="1" applyFont="1" applyFill="1" applyBorder="1" applyAlignment="1">
      <alignment vertical="top"/>
    </xf>
    <xf numFmtId="4" fontId="9" fillId="3" borderId="2" xfId="10" applyNumberFormat="1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2" xfId="3" applyFont="1" applyFill="1" applyBorder="1" applyAlignment="1">
      <alignment vertical="top"/>
    </xf>
    <xf numFmtId="0" fontId="20" fillId="0" borderId="2" xfId="3" applyFont="1" applyFill="1" applyBorder="1" applyAlignment="1">
      <alignment vertical="top"/>
    </xf>
    <xf numFmtId="0" fontId="6" fillId="0" borderId="2" xfId="3" applyFont="1" applyFill="1" applyBorder="1" applyAlignment="1">
      <alignment vertical="top" wrapText="1"/>
    </xf>
    <xf numFmtId="0" fontId="20" fillId="0" borderId="2" xfId="3" applyFont="1" applyFill="1" applyBorder="1" applyAlignment="1">
      <alignment vertical="top" wrapText="1"/>
    </xf>
    <xf numFmtId="0" fontId="20" fillId="0" borderId="2" xfId="3" applyFont="1" applyFill="1" applyBorder="1" applyAlignment="1">
      <alignment horizontal="justify" vertical="top" wrapText="1"/>
    </xf>
    <xf numFmtId="0" fontId="9" fillId="0" borderId="2" xfId="3" applyFont="1" applyFill="1" applyBorder="1" applyAlignment="1">
      <alignment vertical="top"/>
    </xf>
    <xf numFmtId="0" fontId="20" fillId="0" borderId="2" xfId="3" applyFont="1" applyFill="1" applyBorder="1" applyAlignment="1">
      <alignment horizontal="left" vertical="top"/>
    </xf>
    <xf numFmtId="0" fontId="6" fillId="3" borderId="2" xfId="3" applyFont="1" applyFill="1" applyBorder="1" applyAlignment="1">
      <alignment vertical="top" wrapText="1"/>
    </xf>
    <xf numFmtId="0" fontId="9" fillId="0" borderId="2" xfId="3" applyFont="1" applyFill="1" applyBorder="1" applyAlignment="1">
      <alignment horizontal="justify" vertical="top" wrapText="1"/>
    </xf>
    <xf numFmtId="0" fontId="6" fillId="4" borderId="2" xfId="3" applyFont="1" applyFill="1" applyBorder="1" applyAlignment="1">
      <alignment vertical="top" wrapText="1"/>
    </xf>
    <xf numFmtId="0" fontId="6" fillId="0" borderId="0" xfId="3" applyFont="1" applyFill="1" applyBorder="1" applyAlignment="1">
      <alignment vertical="top"/>
    </xf>
    <xf numFmtId="0" fontId="4" fillId="0" borderId="0" xfId="3" applyFont="1" applyFill="1" applyAlignment="1">
      <alignment vertical="top"/>
    </xf>
    <xf numFmtId="0" fontId="3" fillId="0" borderId="0" xfId="0" applyFont="1"/>
    <xf numFmtId="4" fontId="25" fillId="2" borderId="2" xfId="1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31" fillId="8" borderId="9" xfId="0" applyFont="1" applyFill="1" applyBorder="1" applyAlignment="1">
      <alignment horizontal="left" vertical="top"/>
    </xf>
    <xf numFmtId="0" fontId="31" fillId="8" borderId="9" xfId="0" applyFont="1" applyFill="1" applyBorder="1" applyAlignment="1">
      <alignment horizontal="center" vertical="top"/>
    </xf>
    <xf numFmtId="0" fontId="32" fillId="9" borderId="9" xfId="0" applyFont="1" applyFill="1" applyBorder="1" applyAlignment="1">
      <alignment horizontal="center" vertical="top"/>
    </xf>
    <xf numFmtId="0" fontId="32" fillId="9" borderId="9" xfId="0" applyFont="1" applyFill="1" applyBorder="1" applyAlignment="1">
      <alignment horizontal="left" vertical="top"/>
    </xf>
    <xf numFmtId="0" fontId="33" fillId="0" borderId="9" xfId="0" applyFont="1" applyBorder="1" applyAlignment="1">
      <alignment horizontal="center" vertical="top"/>
    </xf>
    <xf numFmtId="0" fontId="33" fillId="0" borderId="9" xfId="0" applyFont="1" applyBorder="1" applyAlignment="1">
      <alignment horizontal="left" vertical="top"/>
    </xf>
    <xf numFmtId="0" fontId="34" fillId="0" borderId="9" xfId="0" applyFont="1" applyBorder="1" applyAlignment="1">
      <alignment horizontal="left" vertical="top"/>
    </xf>
    <xf numFmtId="0" fontId="35" fillId="10" borderId="9" xfId="0" applyFont="1" applyFill="1" applyBorder="1" applyAlignment="1">
      <alignment horizontal="left" vertical="top"/>
    </xf>
    <xf numFmtId="0" fontId="35" fillId="0" borderId="9" xfId="0" applyFont="1" applyBorder="1" applyAlignment="1">
      <alignment horizontal="left" vertical="top" wrapText="1"/>
    </xf>
    <xf numFmtId="0" fontId="35" fillId="0" borderId="9" xfId="0" applyFont="1" applyBorder="1" applyAlignment="1">
      <alignment horizontal="center" vertical="top"/>
    </xf>
    <xf numFmtId="0" fontId="35" fillId="0" borderId="9" xfId="0" applyFont="1" applyBorder="1" applyAlignment="1">
      <alignment horizontal="left" vertical="top"/>
    </xf>
    <xf numFmtId="0" fontId="35" fillId="0" borderId="9" xfId="0" applyFont="1" applyBorder="1" applyAlignment="1">
      <alignment horizontal="right" vertical="top"/>
    </xf>
    <xf numFmtId="0" fontId="36" fillId="0" borderId="9" xfId="0" applyFont="1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4" fontId="35" fillId="0" borderId="9" xfId="0" applyNumberFormat="1" applyFont="1" applyBorder="1" applyAlignment="1">
      <alignment horizontal="right" vertical="top"/>
    </xf>
    <xf numFmtId="44" fontId="36" fillId="0" borderId="9" xfId="2" applyFont="1" applyBorder="1" applyAlignment="1">
      <alignment horizontal="left" vertical="top"/>
    </xf>
    <xf numFmtId="4" fontId="0" fillId="0" borderId="0" xfId="0" applyNumberFormat="1" applyAlignment="1">
      <alignment horizontal="right"/>
    </xf>
    <xf numFmtId="44" fontId="36" fillId="0" borderId="9" xfId="2" applyFont="1" applyBorder="1" applyAlignment="1">
      <alignment horizontal="right" vertical="top"/>
    </xf>
  </cellXfs>
  <cellStyles count="12">
    <cellStyle name="Millares" xfId="1" builtinId="3"/>
    <cellStyle name="Millares 2" xfId="6"/>
    <cellStyle name="Millares 3" xfId="10"/>
    <cellStyle name="Moneda" xfId="2" builtinId="4"/>
    <cellStyle name="Moneda 2" xfId="9"/>
    <cellStyle name="Normal" xfId="0" builtinId="0"/>
    <cellStyle name="Normal 2" xfId="5"/>
    <cellStyle name="Normal 2 2" xfId="8"/>
    <cellStyle name="Normal 2 3" xfId="11"/>
    <cellStyle name="Normal 3" xfId="7"/>
    <cellStyle name="Normal 4" xfId="4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workbookViewId="0">
      <selection activeCell="B11" sqref="B11"/>
    </sheetView>
  </sheetViews>
  <sheetFormatPr baseColWidth="10" defaultColWidth="10" defaultRowHeight="12.45" x14ac:dyDescent="0.2"/>
  <cols>
    <col min="1" max="1" width="5.375" style="73" bestFit="1" customWidth="1"/>
    <col min="2" max="2" width="107.125" style="73" bestFit="1" customWidth="1"/>
    <col min="3" max="16384" width="10" style="73"/>
  </cols>
  <sheetData>
    <row r="1" spans="1:2" ht="10.15" customHeight="1" x14ac:dyDescent="0.2">
      <c r="A1" s="211" t="s">
        <v>1365</v>
      </c>
      <c r="B1" s="212" t="s">
        <v>39</v>
      </c>
    </row>
    <row r="2" spans="1:2" ht="10.15" customHeight="1" x14ac:dyDescent="0.2">
      <c r="A2" s="213">
        <v>1</v>
      </c>
      <c r="B2" s="214" t="s">
        <v>41</v>
      </c>
    </row>
    <row r="3" spans="1:2" ht="9.65" customHeight="1" x14ac:dyDescent="0.2">
      <c r="A3" s="215">
        <v>11</v>
      </c>
      <c r="B3" s="216" t="s">
        <v>1600</v>
      </c>
    </row>
    <row r="4" spans="1:2" ht="9.65" customHeight="1" x14ac:dyDescent="0.2">
      <c r="A4" s="215">
        <v>12</v>
      </c>
      <c r="B4" s="216" t="s">
        <v>1601</v>
      </c>
    </row>
    <row r="5" spans="1:2" ht="9.65" customHeight="1" x14ac:dyDescent="0.2">
      <c r="A5" s="215">
        <v>13</v>
      </c>
      <c r="B5" s="216" t="s">
        <v>1602</v>
      </c>
    </row>
    <row r="6" spans="1:2" ht="9.65" customHeight="1" x14ac:dyDescent="0.2">
      <c r="A6" s="215">
        <v>14</v>
      </c>
      <c r="B6" s="216" t="s">
        <v>1603</v>
      </c>
    </row>
    <row r="7" spans="1:2" ht="9.65" customHeight="1" x14ac:dyDescent="0.2">
      <c r="A7" s="215">
        <v>15</v>
      </c>
      <c r="B7" s="216" t="s">
        <v>1604</v>
      </c>
    </row>
    <row r="8" spans="1:2" ht="9.65" customHeight="1" x14ac:dyDescent="0.2">
      <c r="A8" s="215">
        <v>16</v>
      </c>
      <c r="B8" s="216" t="s">
        <v>1605</v>
      </c>
    </row>
    <row r="9" spans="1:2" ht="9.65" customHeight="1" x14ac:dyDescent="0.2">
      <c r="A9" s="215">
        <v>17</v>
      </c>
      <c r="B9" s="216" t="s">
        <v>1606</v>
      </c>
    </row>
    <row r="10" spans="1:2" ht="9.65" customHeight="1" x14ac:dyDescent="0.2">
      <c r="A10" s="215">
        <v>18</v>
      </c>
      <c r="B10" s="216" t="s">
        <v>1607</v>
      </c>
    </row>
    <row r="11" spans="1:2" ht="19.350000000000001" customHeight="1" x14ac:dyDescent="0.2">
      <c r="A11" s="215">
        <v>19</v>
      </c>
      <c r="B11" s="216" t="s">
        <v>1608</v>
      </c>
    </row>
    <row r="12" spans="1:2" ht="10.15" customHeight="1" x14ac:dyDescent="0.2">
      <c r="A12" s="213">
        <v>2</v>
      </c>
      <c r="B12" s="214" t="s">
        <v>1609</v>
      </c>
    </row>
    <row r="13" spans="1:2" ht="9.65" customHeight="1" x14ac:dyDescent="0.2">
      <c r="A13" s="215">
        <v>21</v>
      </c>
      <c r="B13" s="216" t="s">
        <v>1610</v>
      </c>
    </row>
    <row r="14" spans="1:2" ht="9.65" customHeight="1" x14ac:dyDescent="0.2">
      <c r="A14" s="215">
        <v>22</v>
      </c>
      <c r="B14" s="216" t="s">
        <v>1611</v>
      </c>
    </row>
    <row r="15" spans="1:2" ht="9.65" customHeight="1" x14ac:dyDescent="0.2">
      <c r="A15" s="215">
        <v>23</v>
      </c>
      <c r="B15" s="216" t="s">
        <v>1612</v>
      </c>
    </row>
    <row r="16" spans="1:2" ht="9.65" customHeight="1" x14ac:dyDescent="0.2">
      <c r="A16" s="215">
        <v>24</v>
      </c>
      <c r="B16" s="216" t="s">
        <v>1613</v>
      </c>
    </row>
    <row r="17" spans="1:2" ht="9.65" customHeight="1" x14ac:dyDescent="0.2">
      <c r="A17" s="215">
        <v>25</v>
      </c>
      <c r="B17" s="216" t="s">
        <v>1606</v>
      </c>
    </row>
    <row r="18" spans="1:2" ht="10.15" customHeight="1" x14ac:dyDescent="0.2">
      <c r="A18" s="213">
        <v>3</v>
      </c>
      <c r="B18" s="214" t="s">
        <v>1475</v>
      </c>
    </row>
    <row r="19" spans="1:2" ht="9.65" customHeight="1" x14ac:dyDescent="0.2">
      <c r="A19" s="215">
        <v>31</v>
      </c>
      <c r="B19" s="216" t="s">
        <v>1614</v>
      </c>
    </row>
    <row r="20" spans="1:2" ht="19.350000000000001" customHeight="1" x14ac:dyDescent="0.2">
      <c r="A20" s="215">
        <v>32</v>
      </c>
      <c r="B20" s="216" t="s">
        <v>1615</v>
      </c>
    </row>
    <row r="21" spans="1:2" ht="10.15" customHeight="1" x14ac:dyDescent="0.2">
      <c r="A21" s="213">
        <v>4</v>
      </c>
      <c r="B21" s="214" t="s">
        <v>27</v>
      </c>
    </row>
    <row r="22" spans="1:2" ht="9.65" customHeight="1" x14ac:dyDescent="0.2">
      <c r="A22" s="215">
        <v>41</v>
      </c>
      <c r="B22" s="216" t="s">
        <v>130</v>
      </c>
    </row>
    <row r="23" spans="1:2" ht="9.65" customHeight="1" x14ac:dyDescent="0.2">
      <c r="A23" s="215">
        <v>42</v>
      </c>
      <c r="B23" s="216" t="s">
        <v>1616</v>
      </c>
    </row>
    <row r="24" spans="1:2" ht="9.65" customHeight="1" x14ac:dyDescent="0.2">
      <c r="A24" s="215">
        <v>43</v>
      </c>
      <c r="B24" s="216" t="s">
        <v>52</v>
      </c>
    </row>
    <row r="25" spans="1:2" ht="9.65" customHeight="1" x14ac:dyDescent="0.2">
      <c r="A25" s="215">
        <v>44</v>
      </c>
      <c r="B25" s="216" t="s">
        <v>134</v>
      </c>
    </row>
    <row r="26" spans="1:2" ht="9.65" customHeight="1" x14ac:dyDescent="0.2">
      <c r="A26" s="215">
        <v>45</v>
      </c>
      <c r="B26" s="216" t="s">
        <v>1606</v>
      </c>
    </row>
    <row r="27" spans="1:2" ht="19.350000000000001" customHeight="1" x14ac:dyDescent="0.2">
      <c r="A27" s="215">
        <v>49</v>
      </c>
      <c r="B27" s="216" t="s">
        <v>1617</v>
      </c>
    </row>
    <row r="28" spans="1:2" ht="10.15" customHeight="1" x14ac:dyDescent="0.2">
      <c r="A28" s="213">
        <v>5</v>
      </c>
      <c r="B28" s="214" t="s">
        <v>71</v>
      </c>
    </row>
    <row r="29" spans="1:2" ht="9.65" customHeight="1" x14ac:dyDescent="0.2">
      <c r="A29" s="215">
        <v>51</v>
      </c>
      <c r="B29" s="216" t="s">
        <v>1618</v>
      </c>
    </row>
    <row r="30" spans="1:2" ht="9.65" customHeight="1" x14ac:dyDescent="0.2">
      <c r="A30" s="215">
        <v>52</v>
      </c>
      <c r="B30" s="216" t="s">
        <v>1619</v>
      </c>
    </row>
    <row r="31" spans="1:2" ht="19.350000000000001" customHeight="1" x14ac:dyDescent="0.2">
      <c r="A31" s="215">
        <v>59</v>
      </c>
      <c r="B31" s="216" t="s">
        <v>1620</v>
      </c>
    </row>
    <row r="32" spans="1:2" ht="10.15" customHeight="1" x14ac:dyDescent="0.2">
      <c r="A32" s="213">
        <v>6</v>
      </c>
      <c r="B32" s="214" t="s">
        <v>77</v>
      </c>
    </row>
    <row r="33" spans="1:2" ht="9.65" customHeight="1" x14ac:dyDescent="0.2">
      <c r="A33" s="215">
        <v>61</v>
      </c>
      <c r="B33" s="216" t="s">
        <v>1621</v>
      </c>
    </row>
    <row r="34" spans="1:2" ht="9.65" customHeight="1" x14ac:dyDescent="0.2">
      <c r="A34" s="215">
        <v>62</v>
      </c>
      <c r="B34" s="216" t="s">
        <v>1622</v>
      </c>
    </row>
    <row r="35" spans="1:2" ht="19.350000000000001" customHeight="1" x14ac:dyDescent="0.2">
      <c r="A35" s="215">
        <v>69</v>
      </c>
      <c r="B35" s="216" t="s">
        <v>1623</v>
      </c>
    </row>
    <row r="36" spans="1:2" ht="10.15" customHeight="1" x14ac:dyDescent="0.2">
      <c r="A36" s="213">
        <v>7</v>
      </c>
      <c r="B36" s="214" t="s">
        <v>1624</v>
      </c>
    </row>
    <row r="37" spans="1:2" ht="9.65" customHeight="1" x14ac:dyDescent="0.2">
      <c r="A37" s="215">
        <v>71</v>
      </c>
      <c r="B37" s="216" t="s">
        <v>1625</v>
      </c>
    </row>
    <row r="38" spans="1:2" ht="9.65" customHeight="1" x14ac:dyDescent="0.2">
      <c r="A38" s="215">
        <v>72</v>
      </c>
      <c r="B38" s="216" t="s">
        <v>1626</v>
      </c>
    </row>
    <row r="39" spans="1:2" ht="19.350000000000001" customHeight="1" x14ac:dyDescent="0.2">
      <c r="A39" s="215">
        <v>73</v>
      </c>
      <c r="B39" s="216" t="s">
        <v>1627</v>
      </c>
    </row>
    <row r="40" spans="1:2" ht="10.15" customHeight="1" x14ac:dyDescent="0.2">
      <c r="A40" s="213">
        <v>8</v>
      </c>
      <c r="B40" s="214" t="s">
        <v>89</v>
      </c>
    </row>
    <row r="41" spans="1:2" ht="9.65" customHeight="1" x14ac:dyDescent="0.2">
      <c r="A41" s="215">
        <v>81</v>
      </c>
      <c r="B41" s="216" t="s">
        <v>90</v>
      </c>
    </row>
    <row r="42" spans="1:2" ht="9.65" customHeight="1" x14ac:dyDescent="0.2">
      <c r="A42" s="215">
        <v>82</v>
      </c>
      <c r="B42" s="216" t="s">
        <v>98</v>
      </c>
    </row>
    <row r="43" spans="1:2" ht="9.65" customHeight="1" x14ac:dyDescent="0.2">
      <c r="A43" s="215">
        <v>83</v>
      </c>
      <c r="B43" s="216" t="s">
        <v>100</v>
      </c>
    </row>
    <row r="44" spans="1:2" ht="10.15" customHeight="1" x14ac:dyDescent="0.2">
      <c r="A44" s="213">
        <v>9</v>
      </c>
      <c r="B44" s="214" t="s">
        <v>1628</v>
      </c>
    </row>
    <row r="45" spans="1:2" ht="9.65" customHeight="1" x14ac:dyDescent="0.2">
      <c r="A45" s="215">
        <v>91</v>
      </c>
      <c r="B45" s="216" t="s">
        <v>1629</v>
      </c>
    </row>
    <row r="46" spans="1:2" ht="9.65" customHeight="1" x14ac:dyDescent="0.2">
      <c r="A46" s="215">
        <v>92</v>
      </c>
      <c r="B46" s="216" t="s">
        <v>1630</v>
      </c>
    </row>
    <row r="47" spans="1:2" ht="9.65" customHeight="1" x14ac:dyDescent="0.2">
      <c r="A47" s="215">
        <v>93</v>
      </c>
      <c r="B47" s="216" t="s">
        <v>1631</v>
      </c>
    </row>
    <row r="48" spans="1:2" ht="9.65" customHeight="1" x14ac:dyDescent="0.2">
      <c r="A48" s="215">
        <v>94</v>
      </c>
      <c r="B48" s="216" t="s">
        <v>1632</v>
      </c>
    </row>
    <row r="49" spans="1:2" ht="9.65" customHeight="1" x14ac:dyDescent="0.2">
      <c r="A49" s="215">
        <v>95</v>
      </c>
      <c r="B49" s="216" t="s">
        <v>1460</v>
      </c>
    </row>
    <row r="50" spans="1:2" ht="9.65" customHeight="1" x14ac:dyDescent="0.2">
      <c r="A50" s="215">
        <v>96</v>
      </c>
      <c r="B50" s="216" t="s">
        <v>1633</v>
      </c>
    </row>
    <row r="51" spans="1:2" ht="10.15" customHeight="1" x14ac:dyDescent="0.2">
      <c r="A51" s="213">
        <v>0</v>
      </c>
      <c r="B51" s="214" t="s">
        <v>1634</v>
      </c>
    </row>
    <row r="52" spans="1:2" ht="9.65" customHeight="1" x14ac:dyDescent="0.2">
      <c r="A52" s="215">
        <v>1</v>
      </c>
      <c r="B52" s="216" t="s">
        <v>102</v>
      </c>
    </row>
    <row r="53" spans="1:2" ht="9.65" customHeight="1" x14ac:dyDescent="0.2">
      <c r="A53" s="215">
        <v>2</v>
      </c>
      <c r="B53" s="216" t="s">
        <v>1635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view="pageBreakPreview" topLeftCell="C58" zoomScaleNormal="100" zoomScaleSheetLayoutView="100" workbookViewId="0">
      <selection activeCell="D125" sqref="D125"/>
    </sheetView>
  </sheetViews>
  <sheetFormatPr baseColWidth="10" defaultRowHeight="12.45" x14ac:dyDescent="0.2"/>
  <cols>
    <col min="1" max="2" width="0" hidden="1" customWidth="1"/>
    <col min="3" max="3" width="72" style="205" customWidth="1"/>
    <col min="4" max="4" width="15" style="140" customWidth="1"/>
    <col min="5" max="5" width="15.375" style="138" customWidth="1"/>
    <col min="6" max="6" width="18.25" style="138" customWidth="1"/>
    <col min="8" max="8" width="12.75" bestFit="1" customWidth="1"/>
  </cols>
  <sheetData>
    <row r="1" spans="1:7" ht="14.4" x14ac:dyDescent="0.25">
      <c r="A1" s="104" t="s">
        <v>1363</v>
      </c>
      <c r="B1" s="104"/>
      <c r="C1" s="207" t="s">
        <v>1582</v>
      </c>
      <c r="D1" s="207"/>
      <c r="E1" s="207"/>
      <c r="F1" s="207"/>
      <c r="G1" s="207"/>
    </row>
    <row r="2" spans="1:7" s="73" customFormat="1" ht="14.4" x14ac:dyDescent="0.25">
      <c r="A2" s="104"/>
      <c r="B2" s="104"/>
      <c r="C2" s="207" t="s">
        <v>1583</v>
      </c>
      <c r="D2" s="207"/>
      <c r="E2" s="207"/>
      <c r="F2" s="207"/>
      <c r="G2" s="207"/>
    </row>
    <row r="3" spans="1:7" s="73" customFormat="1" ht="14.4" x14ac:dyDescent="0.2">
      <c r="A3" s="104"/>
      <c r="B3" s="104"/>
      <c r="C3" s="192"/>
      <c r="D3" s="132"/>
      <c r="E3" s="133"/>
      <c r="F3" s="134"/>
      <c r="G3" s="1"/>
    </row>
    <row r="4" spans="1:7" ht="14.4" x14ac:dyDescent="0.25">
      <c r="A4" s="103" t="s">
        <v>1364</v>
      </c>
      <c r="B4" s="103"/>
      <c r="C4" s="208" t="s">
        <v>105</v>
      </c>
      <c r="D4" s="208"/>
      <c r="E4" s="208"/>
      <c r="F4" s="208"/>
      <c r="G4" s="208"/>
    </row>
    <row r="5" spans="1:7" s="6" customFormat="1" ht="14.4" x14ac:dyDescent="0.2">
      <c r="A5" s="105" t="s">
        <v>1365</v>
      </c>
      <c r="B5" s="105" t="s">
        <v>112</v>
      </c>
      <c r="C5" s="106" t="s">
        <v>39</v>
      </c>
      <c r="D5" s="206" t="s">
        <v>40</v>
      </c>
      <c r="E5" s="206"/>
      <c r="F5" s="135" t="s">
        <v>113</v>
      </c>
      <c r="G5" s="107" t="s">
        <v>111</v>
      </c>
    </row>
    <row r="6" spans="1:7" ht="14.4" x14ac:dyDescent="0.2">
      <c r="A6" s="79"/>
      <c r="B6" s="87" t="s">
        <v>1366</v>
      </c>
      <c r="C6" s="80" t="s">
        <v>114</v>
      </c>
      <c r="D6" s="136"/>
      <c r="E6" s="136"/>
      <c r="F6" s="136">
        <f>SUM(F7:F88)</f>
        <v>2385000</v>
      </c>
      <c r="G6" s="98">
        <v>3.768108228325727</v>
      </c>
    </row>
    <row r="7" spans="1:7" ht="14.4" x14ac:dyDescent="0.2">
      <c r="A7" s="81">
        <v>1</v>
      </c>
      <c r="B7" s="81" t="s">
        <v>115</v>
      </c>
      <c r="C7" s="82" t="s">
        <v>41</v>
      </c>
      <c r="D7" s="188"/>
      <c r="E7" s="188"/>
      <c r="F7" s="188">
        <f>SUM(E8:E22)</f>
        <v>1240000</v>
      </c>
      <c r="G7" s="99">
        <v>1.5686986406829468</v>
      </c>
    </row>
    <row r="8" spans="1:7" ht="14.4" x14ac:dyDescent="0.2">
      <c r="A8" s="83">
        <v>11</v>
      </c>
      <c r="B8" s="83" t="s">
        <v>116</v>
      </c>
      <c r="C8" s="193" t="s">
        <v>117</v>
      </c>
      <c r="D8" s="173"/>
      <c r="E8" s="172">
        <f>+D9</f>
        <v>0</v>
      </c>
      <c r="F8" s="172"/>
      <c r="G8" s="100">
        <v>0</v>
      </c>
    </row>
    <row r="9" spans="1:7" ht="14.4" x14ac:dyDescent="0.2">
      <c r="A9" s="84"/>
      <c r="B9" s="94" t="s">
        <v>1367</v>
      </c>
      <c r="C9" s="194" t="s">
        <v>42</v>
      </c>
      <c r="D9" s="174">
        <v>0</v>
      </c>
      <c r="E9" s="175"/>
      <c r="F9" s="172"/>
      <c r="G9" s="101">
        <v>0</v>
      </c>
    </row>
    <row r="10" spans="1:7" ht="14.4" x14ac:dyDescent="0.2">
      <c r="A10" s="83">
        <v>12</v>
      </c>
      <c r="B10" s="83" t="s">
        <v>118</v>
      </c>
      <c r="C10" s="193" t="s">
        <v>119</v>
      </c>
      <c r="D10" s="172"/>
      <c r="E10" s="172">
        <f>+D11+D16+D17</f>
        <v>1160000</v>
      </c>
      <c r="F10" s="172"/>
      <c r="G10" s="100">
        <v>1.5306811031929028</v>
      </c>
    </row>
    <row r="11" spans="1:7" ht="14.4" x14ac:dyDescent="0.2">
      <c r="A11" s="84"/>
      <c r="B11" s="94" t="s">
        <v>1368</v>
      </c>
      <c r="C11" s="194" t="s">
        <v>43</v>
      </c>
      <c r="D11" s="174">
        <f>D12+D13+D14+D15</f>
        <v>700000</v>
      </c>
      <c r="E11" s="175"/>
      <c r="F11" s="172"/>
      <c r="G11" s="101">
        <v>1.1880480465638799</v>
      </c>
    </row>
    <row r="12" spans="1:7" ht="14.4" x14ac:dyDescent="0.2">
      <c r="A12" s="84"/>
      <c r="B12" s="94" t="s">
        <v>1369</v>
      </c>
      <c r="C12" s="194" t="s">
        <v>120</v>
      </c>
      <c r="D12" s="174">
        <v>400000</v>
      </c>
      <c r="E12" s="175"/>
      <c r="F12" s="172"/>
      <c r="G12" s="101">
        <v>0.33265345303788635</v>
      </c>
    </row>
    <row r="13" spans="1:7" ht="14.4" x14ac:dyDescent="0.2">
      <c r="A13" s="84"/>
      <c r="B13" s="94" t="s">
        <v>1370</v>
      </c>
      <c r="C13" s="194" t="s">
        <v>121</v>
      </c>
      <c r="D13" s="174">
        <v>100000</v>
      </c>
      <c r="E13" s="175"/>
      <c r="F13" s="172"/>
      <c r="G13" s="101">
        <v>0.38017537490044162</v>
      </c>
    </row>
    <row r="14" spans="1:7" ht="14.4" x14ac:dyDescent="0.2">
      <c r="A14" s="84"/>
      <c r="B14" s="94" t="s">
        <v>1371</v>
      </c>
      <c r="C14" s="194" t="s">
        <v>122</v>
      </c>
      <c r="D14" s="174">
        <v>100000</v>
      </c>
      <c r="E14" s="175"/>
      <c r="F14" s="172"/>
      <c r="G14" s="101">
        <v>0.3088924921066088</v>
      </c>
    </row>
    <row r="15" spans="1:7" ht="14.4" x14ac:dyDescent="0.2">
      <c r="A15" s="84"/>
      <c r="B15" s="94" t="s">
        <v>1372</v>
      </c>
      <c r="C15" s="194" t="s">
        <v>123</v>
      </c>
      <c r="D15" s="174">
        <v>100000</v>
      </c>
      <c r="E15" s="175"/>
      <c r="F15" s="172"/>
      <c r="G15" s="101">
        <v>0.16632672651894317</v>
      </c>
    </row>
    <row r="16" spans="1:7" ht="14.4" x14ac:dyDescent="0.2">
      <c r="A16" s="84"/>
      <c r="B16" s="94" t="s">
        <v>1373</v>
      </c>
      <c r="C16" s="194" t="s">
        <v>44</v>
      </c>
      <c r="D16" s="174">
        <v>0</v>
      </c>
      <c r="E16" s="175"/>
      <c r="F16" s="172"/>
      <c r="G16" s="101">
        <v>0</v>
      </c>
    </row>
    <row r="17" spans="1:7" ht="14.4" x14ac:dyDescent="0.2">
      <c r="A17" s="84"/>
      <c r="B17" s="94" t="s">
        <v>1374</v>
      </c>
      <c r="C17" s="194" t="s">
        <v>45</v>
      </c>
      <c r="D17" s="174">
        <v>460000</v>
      </c>
      <c r="E17" s="175"/>
      <c r="F17" s="172"/>
      <c r="G17" s="101">
        <v>0.34263305662902294</v>
      </c>
    </row>
    <row r="18" spans="1:7" ht="14.4" x14ac:dyDescent="0.2">
      <c r="A18" s="83">
        <v>17</v>
      </c>
      <c r="B18" s="83" t="s">
        <v>124</v>
      </c>
      <c r="C18" s="193" t="s">
        <v>46</v>
      </c>
      <c r="D18" s="174"/>
      <c r="E18" s="172">
        <f>SUM(D19:D22)</f>
        <v>80000</v>
      </c>
      <c r="F18" s="172"/>
      <c r="G18" s="100">
        <v>3.8017537490044162E-2</v>
      </c>
    </row>
    <row r="19" spans="1:7" ht="14.4" x14ac:dyDescent="0.2">
      <c r="A19" s="84"/>
      <c r="B19" s="94" t="s">
        <v>1375</v>
      </c>
      <c r="C19" s="194" t="s">
        <v>48</v>
      </c>
      <c r="D19" s="174">
        <v>9000</v>
      </c>
      <c r="E19" s="172"/>
      <c r="F19" s="172"/>
      <c r="G19" s="101">
        <v>4.2769729676299679E-3</v>
      </c>
    </row>
    <row r="20" spans="1:7" ht="14.4" x14ac:dyDescent="0.2">
      <c r="A20" s="84"/>
      <c r="B20" s="94" t="s">
        <v>1376</v>
      </c>
      <c r="C20" s="194" t="s">
        <v>49</v>
      </c>
      <c r="D20" s="174">
        <v>0</v>
      </c>
      <c r="E20" s="175"/>
      <c r="F20" s="172"/>
      <c r="G20" s="101">
        <v>0</v>
      </c>
    </row>
    <row r="21" spans="1:7" ht="14.4" x14ac:dyDescent="0.2">
      <c r="A21" s="84"/>
      <c r="B21" s="94" t="s">
        <v>1377</v>
      </c>
      <c r="C21" s="194" t="s">
        <v>125</v>
      </c>
      <c r="D21" s="174">
        <v>48000</v>
      </c>
      <c r="E21" s="175"/>
      <c r="F21" s="172"/>
      <c r="G21" s="101">
        <v>2.2810522494026493E-2</v>
      </c>
    </row>
    <row r="22" spans="1:7" ht="14.4" x14ac:dyDescent="0.2">
      <c r="A22" s="84"/>
      <c r="B22" s="94" t="s">
        <v>1378</v>
      </c>
      <c r="C22" s="194" t="s">
        <v>47</v>
      </c>
      <c r="D22" s="174">
        <v>23000</v>
      </c>
      <c r="E22" s="175"/>
      <c r="F22" s="172"/>
      <c r="G22" s="101">
        <v>1.0930042028387696E-2</v>
      </c>
    </row>
    <row r="23" spans="1:7" ht="14.4" x14ac:dyDescent="0.2">
      <c r="A23" s="85">
        <v>3</v>
      </c>
      <c r="B23" s="81" t="s">
        <v>126</v>
      </c>
      <c r="C23" s="82" t="s">
        <v>50</v>
      </c>
      <c r="D23" s="190"/>
      <c r="E23" s="190"/>
      <c r="F23" s="188">
        <v>0</v>
      </c>
      <c r="G23" s="99">
        <v>9.5043843725110405E-3</v>
      </c>
    </row>
    <row r="24" spans="1:7" ht="14.4" x14ac:dyDescent="0.2">
      <c r="A24" s="83">
        <v>31</v>
      </c>
      <c r="B24" s="83" t="s">
        <v>127</v>
      </c>
      <c r="C24" s="193" t="s">
        <v>51</v>
      </c>
      <c r="D24" s="174"/>
      <c r="E24" s="172">
        <f>+D25+D26</f>
        <v>0</v>
      </c>
      <c r="F24" s="172"/>
      <c r="G24" s="100">
        <v>9.5043843725110405E-3</v>
      </c>
    </row>
    <row r="25" spans="1:7" ht="14.4" x14ac:dyDescent="0.2">
      <c r="A25" s="83"/>
      <c r="B25" s="94" t="s">
        <v>1379</v>
      </c>
      <c r="C25" s="194" t="s">
        <v>1355</v>
      </c>
      <c r="D25" s="174">
        <v>0</v>
      </c>
      <c r="E25" s="172"/>
      <c r="F25" s="172"/>
      <c r="G25" s="101">
        <v>4.7521921862555203E-3</v>
      </c>
    </row>
    <row r="26" spans="1:7" ht="14.4" x14ac:dyDescent="0.2">
      <c r="A26" s="83"/>
      <c r="B26" s="94" t="s">
        <v>1380</v>
      </c>
      <c r="C26" s="194" t="s">
        <v>1356</v>
      </c>
      <c r="D26" s="174">
        <v>0</v>
      </c>
      <c r="E26" s="172"/>
      <c r="F26" s="172"/>
      <c r="G26" s="101">
        <v>4.7521921862555203E-3</v>
      </c>
    </row>
    <row r="27" spans="1:7" ht="14.4" x14ac:dyDescent="0.2">
      <c r="A27" s="85">
        <v>4</v>
      </c>
      <c r="B27" s="81" t="s">
        <v>128</v>
      </c>
      <c r="C27" s="82" t="s">
        <v>27</v>
      </c>
      <c r="D27" s="189"/>
      <c r="E27" s="191"/>
      <c r="F27" s="188">
        <f>SUM(E27:E58)</f>
        <v>620000</v>
      </c>
      <c r="G27" s="99">
        <v>2.178880117398156</v>
      </c>
    </row>
    <row r="28" spans="1:7" ht="28.8" hidden="1" x14ac:dyDescent="0.2">
      <c r="A28" s="83">
        <v>41</v>
      </c>
      <c r="B28" s="83" t="s">
        <v>129</v>
      </c>
      <c r="C28" s="195" t="s">
        <v>130</v>
      </c>
      <c r="D28" s="174"/>
      <c r="E28" s="172">
        <v>0</v>
      </c>
      <c r="F28" s="172"/>
      <c r="G28" s="100">
        <v>0</v>
      </c>
    </row>
    <row r="29" spans="1:7" ht="14.4" hidden="1" x14ac:dyDescent="0.2">
      <c r="A29" s="84"/>
      <c r="B29" s="94" t="s">
        <v>1381</v>
      </c>
      <c r="C29" s="194" t="s">
        <v>75</v>
      </c>
      <c r="D29" s="174">
        <v>0</v>
      </c>
      <c r="E29" s="175"/>
      <c r="F29" s="172"/>
      <c r="G29" s="101">
        <v>0</v>
      </c>
    </row>
    <row r="30" spans="1:7" ht="14.4" x14ac:dyDescent="0.2">
      <c r="A30" s="83">
        <v>43</v>
      </c>
      <c r="B30" s="83" t="s">
        <v>1382</v>
      </c>
      <c r="C30" s="193" t="s">
        <v>52</v>
      </c>
      <c r="D30" s="174"/>
      <c r="E30" s="172">
        <f>SUM(D31:D50)</f>
        <v>620000</v>
      </c>
      <c r="F30" s="172"/>
      <c r="G30" s="100">
        <v>1.7369262440763926</v>
      </c>
    </row>
    <row r="31" spans="1:7" ht="14.4" x14ac:dyDescent="0.2">
      <c r="A31" s="83"/>
      <c r="B31" s="94" t="s">
        <v>1383</v>
      </c>
      <c r="C31" s="196" t="s">
        <v>53</v>
      </c>
      <c r="D31" s="174">
        <v>90000</v>
      </c>
      <c r="E31" s="172"/>
      <c r="F31" s="172"/>
      <c r="G31" s="101">
        <v>3.65918798341675E-2</v>
      </c>
    </row>
    <row r="32" spans="1:7" ht="14.4" x14ac:dyDescent="0.2">
      <c r="A32" s="84"/>
      <c r="B32" s="94" t="s">
        <v>1384</v>
      </c>
      <c r="C32" s="196" t="s">
        <v>54</v>
      </c>
      <c r="D32" s="174">
        <v>25000</v>
      </c>
      <c r="E32" s="175"/>
      <c r="F32" s="172"/>
      <c r="G32" s="101">
        <v>1.1880480465638801E-2</v>
      </c>
    </row>
    <row r="33" spans="1:7" ht="14.4" x14ac:dyDescent="0.2">
      <c r="A33" s="84"/>
      <c r="B33" s="94" t="s">
        <v>1385</v>
      </c>
      <c r="C33" s="196" t="s">
        <v>55</v>
      </c>
      <c r="D33" s="174">
        <v>16000</v>
      </c>
      <c r="E33" s="175"/>
      <c r="F33" s="172"/>
      <c r="G33" s="101">
        <v>1.6632672651894317E-2</v>
      </c>
    </row>
    <row r="34" spans="1:7" ht="14.4" x14ac:dyDescent="0.2">
      <c r="A34" s="84"/>
      <c r="B34" s="94" t="s">
        <v>1386</v>
      </c>
      <c r="C34" s="196" t="s">
        <v>56</v>
      </c>
      <c r="D34" s="174">
        <v>0</v>
      </c>
      <c r="E34" s="175"/>
      <c r="F34" s="172"/>
      <c r="G34" s="101">
        <v>5.084845639293406E-2</v>
      </c>
    </row>
    <row r="35" spans="1:7" ht="14.4" x14ac:dyDescent="0.2">
      <c r="A35" s="84"/>
      <c r="B35" s="94" t="s">
        <v>1387</v>
      </c>
      <c r="C35" s="196" t="s">
        <v>57</v>
      </c>
      <c r="D35" s="174">
        <v>20000</v>
      </c>
      <c r="E35" s="175"/>
      <c r="F35" s="172"/>
      <c r="G35" s="101">
        <v>0.44195387332176328</v>
      </c>
    </row>
    <row r="36" spans="1:7" ht="14.4" x14ac:dyDescent="0.2">
      <c r="A36" s="84"/>
      <c r="B36" s="94" t="s">
        <v>1388</v>
      </c>
      <c r="C36" s="196" t="s">
        <v>58</v>
      </c>
      <c r="D36" s="174">
        <v>107000</v>
      </c>
      <c r="E36" s="175"/>
      <c r="F36" s="172"/>
      <c r="G36" s="101">
        <v>6.0352840765445101E-2</v>
      </c>
    </row>
    <row r="37" spans="1:7" ht="14.4" x14ac:dyDescent="0.2">
      <c r="A37" s="84"/>
      <c r="B37" s="94" t="s">
        <v>1389</v>
      </c>
      <c r="C37" s="196" t="s">
        <v>59</v>
      </c>
      <c r="D37" s="174">
        <v>0</v>
      </c>
      <c r="E37" s="175"/>
      <c r="F37" s="172"/>
      <c r="G37" s="101">
        <v>0.47616965706280312</v>
      </c>
    </row>
    <row r="38" spans="1:7" ht="14.4" x14ac:dyDescent="0.2">
      <c r="A38" s="84"/>
      <c r="B38" s="94" t="s">
        <v>1390</v>
      </c>
      <c r="C38" s="196" t="s">
        <v>60</v>
      </c>
      <c r="D38" s="174">
        <v>0</v>
      </c>
      <c r="E38" s="175"/>
      <c r="F38" s="172"/>
      <c r="G38" s="101">
        <v>0</v>
      </c>
    </row>
    <row r="39" spans="1:7" ht="14.4" x14ac:dyDescent="0.2">
      <c r="A39" s="84"/>
      <c r="B39" s="94" t="s">
        <v>1391</v>
      </c>
      <c r="C39" s="197" t="s">
        <v>70</v>
      </c>
      <c r="D39" s="174">
        <v>0</v>
      </c>
      <c r="E39" s="175"/>
      <c r="F39" s="172"/>
      <c r="G39" s="101">
        <v>0</v>
      </c>
    </row>
    <row r="40" spans="1:7" ht="14.4" x14ac:dyDescent="0.2">
      <c r="A40" s="84"/>
      <c r="B40" s="94" t="s">
        <v>1392</v>
      </c>
      <c r="C40" s="196" t="s">
        <v>61</v>
      </c>
      <c r="D40" s="174">
        <v>25000</v>
      </c>
      <c r="E40" s="176"/>
      <c r="F40" s="172"/>
      <c r="G40" s="101">
        <v>2.1384864838149838E-2</v>
      </c>
    </row>
    <row r="41" spans="1:7" ht="14.4" x14ac:dyDescent="0.2">
      <c r="A41" s="84"/>
      <c r="B41" s="94" t="s">
        <v>1393</v>
      </c>
      <c r="C41" s="196" t="s">
        <v>62</v>
      </c>
      <c r="D41" s="174">
        <v>0</v>
      </c>
      <c r="E41" s="175"/>
      <c r="F41" s="172"/>
      <c r="G41" s="101">
        <v>0</v>
      </c>
    </row>
    <row r="42" spans="1:7" ht="14.4" x14ac:dyDescent="0.2">
      <c r="A42" s="84"/>
      <c r="B42" s="94" t="s">
        <v>1394</v>
      </c>
      <c r="C42" s="196" t="s">
        <v>63</v>
      </c>
      <c r="D42" s="174">
        <v>15000</v>
      </c>
      <c r="E42" s="175"/>
      <c r="F42" s="172"/>
      <c r="G42" s="101">
        <v>3.8017537490044162E-2</v>
      </c>
    </row>
    <row r="43" spans="1:7" ht="14.4" x14ac:dyDescent="0.2">
      <c r="A43" s="84"/>
      <c r="B43" s="94" t="s">
        <v>1395</v>
      </c>
      <c r="C43" s="196" t="s">
        <v>64</v>
      </c>
      <c r="D43" s="174">
        <v>0</v>
      </c>
      <c r="E43" s="172"/>
      <c r="F43" s="172"/>
      <c r="G43" s="101">
        <v>0</v>
      </c>
    </row>
    <row r="44" spans="1:7" ht="14.4" x14ac:dyDescent="0.2">
      <c r="A44" s="84"/>
      <c r="B44" s="94" t="s">
        <v>1396</v>
      </c>
      <c r="C44" s="196" t="s">
        <v>65</v>
      </c>
      <c r="D44" s="174">
        <v>0</v>
      </c>
      <c r="E44" s="172"/>
      <c r="F44" s="172"/>
      <c r="G44" s="101">
        <v>0</v>
      </c>
    </row>
    <row r="45" spans="1:7" ht="23.6" x14ac:dyDescent="0.2">
      <c r="A45" s="84"/>
      <c r="B45" s="94" t="s">
        <v>1397</v>
      </c>
      <c r="C45" s="197" t="s">
        <v>66</v>
      </c>
      <c r="D45" s="174">
        <v>135000</v>
      </c>
      <c r="E45" s="172"/>
      <c r="F45" s="172"/>
      <c r="G45" s="101">
        <v>0.41819291239048567</v>
      </c>
    </row>
    <row r="46" spans="1:7" ht="23.6" x14ac:dyDescent="0.2">
      <c r="A46" s="84"/>
      <c r="B46" s="94" t="s">
        <v>1398</v>
      </c>
      <c r="C46" s="197" t="s">
        <v>67</v>
      </c>
      <c r="D46" s="174">
        <v>67000</v>
      </c>
      <c r="E46" s="172"/>
      <c r="F46" s="172"/>
      <c r="G46" s="101">
        <v>3.1839687647911986E-2</v>
      </c>
    </row>
    <row r="47" spans="1:7" ht="14.4" x14ac:dyDescent="0.2">
      <c r="A47" s="84"/>
      <c r="B47" s="94" t="s">
        <v>1399</v>
      </c>
      <c r="C47" s="196" t="s">
        <v>68</v>
      </c>
      <c r="D47" s="174">
        <v>120000</v>
      </c>
      <c r="E47" s="172"/>
      <c r="F47" s="172"/>
      <c r="G47" s="101">
        <v>0.13306138121515454</v>
      </c>
    </row>
    <row r="48" spans="1:7" ht="14.4" x14ac:dyDescent="0.2">
      <c r="A48" s="84"/>
      <c r="B48" s="94" t="s">
        <v>1400</v>
      </c>
      <c r="C48" s="197" t="s">
        <v>69</v>
      </c>
      <c r="D48" s="174">
        <v>0</v>
      </c>
      <c r="E48" s="172"/>
      <c r="F48" s="172"/>
      <c r="G48" s="101">
        <v>0</v>
      </c>
    </row>
    <row r="49" spans="1:7" ht="14.4" x14ac:dyDescent="0.2">
      <c r="A49" s="84"/>
      <c r="B49" s="94" t="s">
        <v>1401</v>
      </c>
      <c r="C49" s="197" t="s">
        <v>131</v>
      </c>
      <c r="D49" s="174">
        <v>0</v>
      </c>
      <c r="E49" s="172"/>
      <c r="F49" s="172"/>
      <c r="G49" s="101">
        <v>0</v>
      </c>
    </row>
    <row r="50" spans="1:7" ht="14.4" x14ac:dyDescent="0.2">
      <c r="A50" s="84"/>
      <c r="B50" s="94" t="s">
        <v>1402</v>
      </c>
      <c r="C50" s="197" t="s">
        <v>132</v>
      </c>
      <c r="D50" s="174">
        <v>0</v>
      </c>
      <c r="E50" s="172"/>
      <c r="F50" s="172"/>
      <c r="G50" s="101">
        <v>0</v>
      </c>
    </row>
    <row r="51" spans="1:7" ht="14.4" x14ac:dyDescent="0.2">
      <c r="A51" s="83">
        <v>44</v>
      </c>
      <c r="B51" s="83" t="s">
        <v>133</v>
      </c>
      <c r="C51" s="193" t="s">
        <v>134</v>
      </c>
      <c r="D51" s="174"/>
      <c r="E51" s="172">
        <v>0</v>
      </c>
      <c r="F51" s="172"/>
      <c r="G51" s="100">
        <v>0.44195387332176328</v>
      </c>
    </row>
    <row r="52" spans="1:7" ht="14.4" x14ac:dyDescent="0.2">
      <c r="A52" s="83"/>
      <c r="B52" s="94" t="s">
        <v>1403</v>
      </c>
      <c r="C52" s="197" t="s">
        <v>72</v>
      </c>
      <c r="D52" s="177">
        <v>0</v>
      </c>
      <c r="E52" s="172"/>
      <c r="F52" s="172"/>
      <c r="G52" s="101">
        <v>0.44195387332176328</v>
      </c>
    </row>
    <row r="53" spans="1:7" ht="14.4" hidden="1" x14ac:dyDescent="0.2">
      <c r="A53" s="83">
        <v>45</v>
      </c>
      <c r="B53" s="83" t="s">
        <v>135</v>
      </c>
      <c r="C53" s="193" t="s">
        <v>1357</v>
      </c>
      <c r="D53" s="177"/>
      <c r="E53" s="172">
        <v>0</v>
      </c>
      <c r="F53" s="172"/>
      <c r="G53" s="100">
        <v>0</v>
      </c>
    </row>
    <row r="54" spans="1:7" ht="14.4" hidden="1" x14ac:dyDescent="0.2">
      <c r="A54" s="83"/>
      <c r="B54" s="94" t="s">
        <v>1404</v>
      </c>
      <c r="C54" s="198" t="s">
        <v>48</v>
      </c>
      <c r="D54" s="177">
        <v>0</v>
      </c>
      <c r="E54" s="172"/>
      <c r="F54" s="172"/>
      <c r="G54" s="101">
        <v>0</v>
      </c>
    </row>
    <row r="55" spans="1:7" ht="14.4" hidden="1" x14ac:dyDescent="0.2">
      <c r="A55" s="83"/>
      <c r="B55" s="94" t="s">
        <v>1405</v>
      </c>
      <c r="C55" s="198" t="s">
        <v>49</v>
      </c>
      <c r="D55" s="177">
        <v>0</v>
      </c>
      <c r="E55" s="172"/>
      <c r="F55" s="172"/>
      <c r="G55" s="101">
        <v>0</v>
      </c>
    </row>
    <row r="56" spans="1:7" ht="14.4" hidden="1" x14ac:dyDescent="0.2">
      <c r="A56" s="83"/>
      <c r="B56" s="94" t="s">
        <v>1406</v>
      </c>
      <c r="C56" s="198" t="s">
        <v>125</v>
      </c>
      <c r="D56" s="177">
        <v>0</v>
      </c>
      <c r="E56" s="172"/>
      <c r="F56" s="172"/>
      <c r="G56" s="101">
        <v>0</v>
      </c>
    </row>
    <row r="57" spans="1:7" ht="14.4" hidden="1" x14ac:dyDescent="0.2">
      <c r="A57" s="83"/>
      <c r="B57" s="94" t="s">
        <v>1407</v>
      </c>
      <c r="C57" s="198" t="s">
        <v>47</v>
      </c>
      <c r="D57" s="177">
        <v>0</v>
      </c>
      <c r="E57" s="172"/>
      <c r="F57" s="172"/>
      <c r="G57" s="101">
        <v>0</v>
      </c>
    </row>
    <row r="58" spans="1:7" ht="14.4" x14ac:dyDescent="0.2">
      <c r="A58" s="85">
        <v>5</v>
      </c>
      <c r="B58" s="81" t="s">
        <v>136</v>
      </c>
      <c r="C58" s="82" t="s">
        <v>71</v>
      </c>
      <c r="D58" s="186"/>
      <c r="E58" s="188"/>
      <c r="F58" s="188">
        <f>+E64</f>
        <v>25000</v>
      </c>
      <c r="G58" s="99">
        <v>5.3224552486061819E-3</v>
      </c>
    </row>
    <row r="59" spans="1:7" ht="14.4" hidden="1" x14ac:dyDescent="0.2">
      <c r="A59" s="83">
        <v>53</v>
      </c>
      <c r="B59" s="83" t="s">
        <v>1408</v>
      </c>
      <c r="C59" s="195" t="s">
        <v>1358</v>
      </c>
      <c r="D59" s="177"/>
      <c r="E59" s="172">
        <v>0</v>
      </c>
      <c r="F59" s="172"/>
      <c r="G59" s="100">
        <v>0</v>
      </c>
    </row>
    <row r="60" spans="1:7" ht="14.4" hidden="1" x14ac:dyDescent="0.2">
      <c r="A60" s="84"/>
      <c r="B60" s="94" t="s">
        <v>1409</v>
      </c>
      <c r="C60" s="197" t="s">
        <v>48</v>
      </c>
      <c r="D60" s="174">
        <v>0</v>
      </c>
      <c r="E60" s="172"/>
      <c r="F60" s="172"/>
      <c r="G60" s="101">
        <v>0</v>
      </c>
    </row>
    <row r="61" spans="1:7" ht="14.4" hidden="1" x14ac:dyDescent="0.2">
      <c r="A61" s="84"/>
      <c r="B61" s="94" t="s">
        <v>1410</v>
      </c>
      <c r="C61" s="197" t="s">
        <v>49</v>
      </c>
      <c r="D61" s="174">
        <v>0</v>
      </c>
      <c r="E61" s="172"/>
      <c r="F61" s="172"/>
      <c r="G61" s="101">
        <v>0</v>
      </c>
    </row>
    <row r="62" spans="1:7" ht="14.4" hidden="1" x14ac:dyDescent="0.2">
      <c r="A62" s="84"/>
      <c r="B62" s="94" t="s">
        <v>1411</v>
      </c>
      <c r="C62" s="197" t="s">
        <v>125</v>
      </c>
      <c r="D62" s="174">
        <v>0</v>
      </c>
      <c r="E62" s="172"/>
      <c r="F62" s="172"/>
      <c r="G62" s="101">
        <v>0</v>
      </c>
    </row>
    <row r="63" spans="1:7" ht="14.4" hidden="1" x14ac:dyDescent="0.2">
      <c r="A63" s="84"/>
      <c r="B63" s="94" t="s">
        <v>1412</v>
      </c>
      <c r="C63" s="197" t="s">
        <v>47</v>
      </c>
      <c r="D63" s="174">
        <v>0</v>
      </c>
      <c r="E63" s="172"/>
      <c r="F63" s="172"/>
      <c r="G63" s="101">
        <v>0</v>
      </c>
    </row>
    <row r="64" spans="1:7" ht="14.4" x14ac:dyDescent="0.2">
      <c r="A64" s="83">
        <v>59</v>
      </c>
      <c r="B64" s="83" t="s">
        <v>1413</v>
      </c>
      <c r="C64" s="193" t="s">
        <v>73</v>
      </c>
      <c r="D64" s="173"/>
      <c r="E64" s="172">
        <f>SUM(D65:D68)</f>
        <v>25000</v>
      </c>
      <c r="F64" s="172"/>
      <c r="G64" s="100">
        <v>5.3224552486061819E-3</v>
      </c>
    </row>
    <row r="65" spans="1:7" ht="14.4" x14ac:dyDescent="0.2">
      <c r="A65" s="84"/>
      <c r="B65" s="94" t="s">
        <v>1414</v>
      </c>
      <c r="C65" s="197" t="s">
        <v>74</v>
      </c>
      <c r="D65" s="174">
        <v>0</v>
      </c>
      <c r="E65" s="172"/>
      <c r="F65" s="172"/>
      <c r="G65" s="101">
        <v>1.9008768745022077E-4</v>
      </c>
    </row>
    <row r="66" spans="1:7" ht="14.4" x14ac:dyDescent="0.2">
      <c r="A66" s="84"/>
      <c r="B66" s="94" t="s">
        <v>1415</v>
      </c>
      <c r="C66" s="199" t="s">
        <v>137</v>
      </c>
      <c r="D66" s="174">
        <v>0</v>
      </c>
      <c r="E66" s="172"/>
      <c r="F66" s="172"/>
      <c r="G66" s="101">
        <v>0</v>
      </c>
    </row>
    <row r="67" spans="1:7" ht="14.4" x14ac:dyDescent="0.2">
      <c r="A67" s="84"/>
      <c r="B67" s="94" t="s">
        <v>1416</v>
      </c>
      <c r="C67" s="199" t="s">
        <v>138</v>
      </c>
      <c r="D67" s="174">
        <v>0</v>
      </c>
      <c r="E67" s="172"/>
      <c r="F67" s="172"/>
      <c r="G67" s="101">
        <v>0</v>
      </c>
    </row>
    <row r="68" spans="1:7" ht="14.4" x14ac:dyDescent="0.2">
      <c r="A68" s="83">
        <v>52</v>
      </c>
      <c r="B68" s="94" t="s">
        <v>1417</v>
      </c>
      <c r="C68" s="197" t="s">
        <v>76</v>
      </c>
      <c r="D68" s="174">
        <v>25000</v>
      </c>
      <c r="E68" s="172"/>
      <c r="F68" s="172"/>
      <c r="G68" s="101">
        <v>5.1323675611559616E-3</v>
      </c>
    </row>
    <row r="69" spans="1:7" ht="14.4" x14ac:dyDescent="0.2">
      <c r="A69" s="85">
        <v>6</v>
      </c>
      <c r="B69" s="81" t="s">
        <v>139</v>
      </c>
      <c r="C69" s="200" t="s">
        <v>77</v>
      </c>
      <c r="D69" s="189"/>
      <c r="E69" s="187"/>
      <c r="F69" s="188">
        <f>+E70+E88</f>
        <v>500000</v>
      </c>
      <c r="G69" s="99">
        <v>5.7026306235066233E-3</v>
      </c>
    </row>
    <row r="70" spans="1:7" ht="14.4" x14ac:dyDescent="0.2">
      <c r="A70" s="83">
        <v>62</v>
      </c>
      <c r="B70" s="83" t="s">
        <v>140</v>
      </c>
      <c r="C70" s="193" t="s">
        <v>47</v>
      </c>
      <c r="D70" s="174"/>
      <c r="E70" s="172">
        <f>+D71</f>
        <v>380000</v>
      </c>
      <c r="F70" s="172"/>
      <c r="G70" s="100">
        <v>2.8513153117533116E-3</v>
      </c>
    </row>
    <row r="71" spans="1:7" ht="14.4" x14ac:dyDescent="0.2">
      <c r="A71" s="84"/>
      <c r="B71" s="94" t="s">
        <v>1418</v>
      </c>
      <c r="C71" s="197" t="s">
        <v>78</v>
      </c>
      <c r="D71" s="174">
        <v>380000</v>
      </c>
      <c r="E71" s="175"/>
      <c r="F71" s="172"/>
      <c r="G71" s="101">
        <v>2.8513153117533116E-3</v>
      </c>
    </row>
    <row r="72" spans="1:7" ht="14.4" hidden="1" x14ac:dyDescent="0.2">
      <c r="A72" s="84"/>
      <c r="B72" s="94" t="s">
        <v>1419</v>
      </c>
      <c r="C72" s="197" t="s">
        <v>79</v>
      </c>
      <c r="D72" s="174">
        <v>0</v>
      </c>
      <c r="E72" s="172"/>
      <c r="F72" s="172"/>
      <c r="G72" s="101">
        <v>0</v>
      </c>
    </row>
    <row r="73" spans="1:7" ht="14.4" hidden="1" x14ac:dyDescent="0.2">
      <c r="A73" s="84"/>
      <c r="B73" s="94" t="s">
        <v>1420</v>
      </c>
      <c r="C73" s="197" t="s">
        <v>1359</v>
      </c>
      <c r="D73" s="174">
        <v>0</v>
      </c>
      <c r="E73" s="172"/>
      <c r="F73" s="172"/>
      <c r="G73" s="101">
        <v>0</v>
      </c>
    </row>
    <row r="74" spans="1:7" ht="14.4" hidden="1" x14ac:dyDescent="0.2">
      <c r="A74" s="84"/>
      <c r="B74" s="94" t="s">
        <v>1421</v>
      </c>
      <c r="C74" s="197" t="s">
        <v>1360</v>
      </c>
      <c r="D74" s="174">
        <v>0</v>
      </c>
      <c r="E74" s="172"/>
      <c r="F74" s="172"/>
      <c r="G74" s="101">
        <v>0</v>
      </c>
    </row>
    <row r="75" spans="1:7" ht="14.4" hidden="1" x14ac:dyDescent="0.2">
      <c r="A75" s="84"/>
      <c r="B75" s="94" t="s">
        <v>1422</v>
      </c>
      <c r="C75" s="197" t="s">
        <v>80</v>
      </c>
      <c r="D75" s="174">
        <v>0</v>
      </c>
      <c r="E75" s="172"/>
      <c r="F75" s="172"/>
      <c r="G75" s="101">
        <v>0</v>
      </c>
    </row>
    <row r="76" spans="1:7" ht="23.6" hidden="1" x14ac:dyDescent="0.2">
      <c r="A76" s="84"/>
      <c r="B76" s="94" t="s">
        <v>1423</v>
      </c>
      <c r="C76" s="197" t="s">
        <v>81</v>
      </c>
      <c r="D76" s="174">
        <v>0</v>
      </c>
      <c r="E76" s="172"/>
      <c r="F76" s="172"/>
      <c r="G76" s="101">
        <v>0</v>
      </c>
    </row>
    <row r="77" spans="1:7" ht="14.4" hidden="1" x14ac:dyDescent="0.2">
      <c r="A77" s="84"/>
      <c r="B77" s="94" t="s">
        <v>1424</v>
      </c>
      <c r="C77" s="197" t="s">
        <v>82</v>
      </c>
      <c r="D77" s="174">
        <v>0</v>
      </c>
      <c r="E77" s="172"/>
      <c r="F77" s="172"/>
      <c r="G77" s="101">
        <v>0</v>
      </c>
    </row>
    <row r="78" spans="1:7" ht="14.4" hidden="1" x14ac:dyDescent="0.2">
      <c r="A78" s="84"/>
      <c r="B78" s="94" t="s">
        <v>1425</v>
      </c>
      <c r="C78" s="197" t="s">
        <v>83</v>
      </c>
      <c r="D78" s="174">
        <v>0</v>
      </c>
      <c r="E78" s="172"/>
      <c r="F78" s="172"/>
      <c r="G78" s="101">
        <v>0</v>
      </c>
    </row>
    <row r="79" spans="1:7" ht="14.4" hidden="1" x14ac:dyDescent="0.2">
      <c r="A79" s="83"/>
      <c r="B79" s="94" t="s">
        <v>1426</v>
      </c>
      <c r="C79" s="197" t="s">
        <v>84</v>
      </c>
      <c r="D79" s="174">
        <v>0</v>
      </c>
      <c r="E79" s="172"/>
      <c r="F79" s="172"/>
      <c r="G79" s="101">
        <v>0</v>
      </c>
    </row>
    <row r="80" spans="1:7" ht="14.4" hidden="1" x14ac:dyDescent="0.2">
      <c r="A80" s="83">
        <v>63</v>
      </c>
      <c r="B80" s="83" t="s">
        <v>141</v>
      </c>
      <c r="C80" s="193" t="s">
        <v>5</v>
      </c>
      <c r="D80" s="173"/>
      <c r="E80" s="172">
        <v>0</v>
      </c>
      <c r="F80" s="172"/>
      <c r="G80" s="100">
        <v>0</v>
      </c>
    </row>
    <row r="81" spans="1:7" ht="14.4" hidden="1" x14ac:dyDescent="0.2">
      <c r="A81" s="83"/>
      <c r="B81" s="94" t="s">
        <v>1427</v>
      </c>
      <c r="C81" s="197" t="s">
        <v>142</v>
      </c>
      <c r="D81" s="174">
        <v>0</v>
      </c>
      <c r="E81" s="172"/>
      <c r="F81" s="172"/>
      <c r="G81" s="101">
        <v>0</v>
      </c>
    </row>
    <row r="82" spans="1:7" ht="14.4" hidden="1" x14ac:dyDescent="0.2">
      <c r="A82" s="83">
        <v>64</v>
      </c>
      <c r="B82" s="83" t="s">
        <v>143</v>
      </c>
      <c r="C82" s="193" t="s">
        <v>1361</v>
      </c>
      <c r="D82" s="173"/>
      <c r="E82" s="172">
        <v>0</v>
      </c>
      <c r="F82" s="172"/>
      <c r="G82" s="100">
        <v>0</v>
      </c>
    </row>
    <row r="83" spans="1:7" ht="14.4" hidden="1" x14ac:dyDescent="0.2">
      <c r="A83" s="83">
        <v>68</v>
      </c>
      <c r="B83" s="83" t="s">
        <v>144</v>
      </c>
      <c r="C83" s="193" t="s">
        <v>85</v>
      </c>
      <c r="D83" s="172"/>
      <c r="E83" s="172">
        <v>0</v>
      </c>
      <c r="F83" s="172"/>
      <c r="G83" s="100">
        <v>0</v>
      </c>
    </row>
    <row r="84" spans="1:7" ht="14.4" hidden="1" x14ac:dyDescent="0.2">
      <c r="A84" s="83"/>
      <c r="B84" s="94" t="s">
        <v>1428</v>
      </c>
      <c r="C84" s="197" t="s">
        <v>48</v>
      </c>
      <c r="D84" s="174">
        <v>0</v>
      </c>
      <c r="E84" s="172"/>
      <c r="F84" s="172"/>
      <c r="G84" s="101">
        <v>0</v>
      </c>
    </row>
    <row r="85" spans="1:7" ht="14.4" hidden="1" x14ac:dyDescent="0.2">
      <c r="A85" s="83"/>
      <c r="B85" s="94" t="s">
        <v>1429</v>
      </c>
      <c r="C85" s="197" t="s">
        <v>49</v>
      </c>
      <c r="D85" s="174">
        <v>0</v>
      </c>
      <c r="E85" s="172"/>
      <c r="F85" s="172"/>
      <c r="G85" s="101">
        <v>0</v>
      </c>
    </row>
    <row r="86" spans="1:7" ht="14.4" hidden="1" x14ac:dyDescent="0.2">
      <c r="A86" s="83"/>
      <c r="B86" s="94" t="s">
        <v>1430</v>
      </c>
      <c r="C86" s="197" t="s">
        <v>125</v>
      </c>
      <c r="D86" s="174">
        <v>0</v>
      </c>
      <c r="E86" s="172"/>
      <c r="F86" s="172"/>
      <c r="G86" s="101">
        <v>0</v>
      </c>
    </row>
    <row r="87" spans="1:7" ht="14.4" hidden="1" x14ac:dyDescent="0.2">
      <c r="A87" s="83"/>
      <c r="B87" s="94" t="s">
        <v>1431</v>
      </c>
      <c r="C87" s="197" t="s">
        <v>47</v>
      </c>
      <c r="D87" s="174">
        <v>0</v>
      </c>
      <c r="E87" s="172"/>
      <c r="F87" s="172"/>
      <c r="G87" s="101">
        <v>0</v>
      </c>
    </row>
    <row r="88" spans="1:7" ht="14.4" x14ac:dyDescent="0.2">
      <c r="A88" s="83">
        <v>69</v>
      </c>
      <c r="B88" s="83" t="s">
        <v>145</v>
      </c>
      <c r="C88" s="193" t="s">
        <v>86</v>
      </c>
      <c r="D88" s="173"/>
      <c r="E88" s="172">
        <f>D89</f>
        <v>120000</v>
      </c>
      <c r="F88" s="172"/>
      <c r="G88" s="100">
        <v>2.8513153117533116E-3</v>
      </c>
    </row>
    <row r="89" spans="1:7" ht="14.4" x14ac:dyDescent="0.2">
      <c r="A89" s="84"/>
      <c r="B89" s="94" t="s">
        <v>1432</v>
      </c>
      <c r="C89" s="197" t="s">
        <v>87</v>
      </c>
      <c r="D89" s="174">
        <v>120000</v>
      </c>
      <c r="E89" s="173"/>
      <c r="F89" s="172"/>
      <c r="G89" s="101">
        <v>2.8513153117533116E-3</v>
      </c>
    </row>
    <row r="90" spans="1:7" ht="14.4" hidden="1" x14ac:dyDescent="0.2">
      <c r="A90" s="84"/>
      <c r="B90" s="94" t="s">
        <v>1433</v>
      </c>
      <c r="C90" s="201" t="s">
        <v>146</v>
      </c>
      <c r="D90" s="174">
        <v>0</v>
      </c>
      <c r="E90" s="173"/>
      <c r="F90" s="172"/>
      <c r="G90" s="101">
        <v>0</v>
      </c>
    </row>
    <row r="91" spans="1:7" ht="28.8" hidden="1" x14ac:dyDescent="0.2">
      <c r="A91" s="84"/>
      <c r="B91" s="94" t="s">
        <v>1434</v>
      </c>
      <c r="C91" s="201" t="s">
        <v>88</v>
      </c>
      <c r="D91" s="174">
        <v>0</v>
      </c>
      <c r="E91" s="172"/>
      <c r="F91" s="172"/>
      <c r="G91" s="101">
        <v>0</v>
      </c>
    </row>
    <row r="92" spans="1:7" ht="14.4" hidden="1" x14ac:dyDescent="0.2">
      <c r="A92" s="84"/>
      <c r="B92" s="94" t="s">
        <v>1435</v>
      </c>
      <c r="C92" s="201" t="s">
        <v>147</v>
      </c>
      <c r="D92" s="174">
        <v>0</v>
      </c>
      <c r="E92" s="172"/>
      <c r="F92" s="172"/>
      <c r="G92" s="101">
        <v>0</v>
      </c>
    </row>
    <row r="93" spans="1:7" ht="14.4" hidden="1" x14ac:dyDescent="0.2">
      <c r="A93" s="84"/>
      <c r="B93" s="94" t="s">
        <v>1436</v>
      </c>
      <c r="C93" s="201" t="s">
        <v>148</v>
      </c>
      <c r="D93" s="174">
        <v>0</v>
      </c>
      <c r="E93" s="172"/>
      <c r="F93" s="172"/>
      <c r="G93" s="101">
        <v>0</v>
      </c>
    </row>
    <row r="94" spans="1:7" ht="14.4" hidden="1" x14ac:dyDescent="0.2">
      <c r="A94" s="84"/>
      <c r="B94" s="94" t="s">
        <v>1437</v>
      </c>
      <c r="C94" s="201" t="s">
        <v>1362</v>
      </c>
      <c r="D94" s="174">
        <v>0</v>
      </c>
      <c r="E94" s="172"/>
      <c r="F94" s="172"/>
      <c r="G94" s="101">
        <v>0</v>
      </c>
    </row>
    <row r="95" spans="1:7" ht="14.4" hidden="1" x14ac:dyDescent="0.2">
      <c r="A95" s="84"/>
      <c r="B95" s="94" t="s">
        <v>1438</v>
      </c>
      <c r="C95" s="201" t="s">
        <v>149</v>
      </c>
      <c r="D95" s="174">
        <v>0</v>
      </c>
      <c r="E95" s="173"/>
      <c r="F95" s="172"/>
      <c r="G95" s="101">
        <v>0</v>
      </c>
    </row>
    <row r="96" spans="1:7" ht="14.4" hidden="1" x14ac:dyDescent="0.2">
      <c r="A96" s="84"/>
      <c r="B96" s="94" t="s">
        <v>1439</v>
      </c>
      <c r="C96" s="201" t="s">
        <v>150</v>
      </c>
      <c r="D96" s="174">
        <v>0</v>
      </c>
      <c r="E96" s="173"/>
      <c r="F96" s="172"/>
      <c r="G96" s="101">
        <v>0</v>
      </c>
    </row>
    <row r="97" spans="1:8" ht="14.4" hidden="1" x14ac:dyDescent="0.2">
      <c r="A97" s="84"/>
      <c r="B97" s="94" t="s">
        <v>1440</v>
      </c>
      <c r="C97" s="201" t="s">
        <v>151</v>
      </c>
      <c r="D97" s="174">
        <v>0</v>
      </c>
      <c r="E97" s="173"/>
      <c r="F97" s="172"/>
      <c r="G97" s="101">
        <v>0</v>
      </c>
    </row>
    <row r="98" spans="1:8" ht="14.4" hidden="1" x14ac:dyDescent="0.2">
      <c r="A98" s="84"/>
      <c r="B98" s="94" t="s">
        <v>1441</v>
      </c>
      <c r="C98" s="201" t="s">
        <v>152</v>
      </c>
      <c r="D98" s="174">
        <v>0</v>
      </c>
      <c r="E98" s="173"/>
      <c r="F98" s="172"/>
      <c r="G98" s="101">
        <v>0</v>
      </c>
    </row>
    <row r="99" spans="1:8" ht="14.4" x14ac:dyDescent="0.2">
      <c r="A99" s="84"/>
      <c r="B99" s="94"/>
      <c r="C99" s="201"/>
      <c r="D99" s="174"/>
      <c r="E99" s="173"/>
      <c r="F99" s="172"/>
      <c r="G99" s="93"/>
    </row>
    <row r="100" spans="1:8" ht="28.8" x14ac:dyDescent="0.2">
      <c r="A100" s="87"/>
      <c r="B100" s="87" t="s">
        <v>1442</v>
      </c>
      <c r="C100" s="202" t="s">
        <v>153</v>
      </c>
      <c r="D100" s="182"/>
      <c r="E100" s="183"/>
      <c r="F100" s="184">
        <f>+F101</f>
        <v>82654059</v>
      </c>
      <c r="G100" s="185">
        <v>96.23189177167427</v>
      </c>
    </row>
    <row r="101" spans="1:8" ht="14.4" x14ac:dyDescent="0.2">
      <c r="A101" s="85">
        <v>8</v>
      </c>
      <c r="B101" s="81" t="s">
        <v>1443</v>
      </c>
      <c r="C101" s="82" t="s">
        <v>89</v>
      </c>
      <c r="D101" s="186"/>
      <c r="E101" s="187"/>
      <c r="F101" s="188">
        <f>E102+E112+E115</f>
        <v>82654059</v>
      </c>
      <c r="G101" s="99">
        <v>96.23189177167427</v>
      </c>
    </row>
    <row r="102" spans="1:8" ht="14.4" x14ac:dyDescent="0.2">
      <c r="A102" s="83">
        <v>81</v>
      </c>
      <c r="B102" s="83" t="s">
        <v>154</v>
      </c>
      <c r="C102" s="193" t="s">
        <v>90</v>
      </c>
      <c r="D102" s="177"/>
      <c r="E102" s="172">
        <f>SUM(D103:D111)</f>
        <v>24600000</v>
      </c>
      <c r="F102" s="172"/>
      <c r="G102" s="100">
        <v>43.957777722863554</v>
      </c>
    </row>
    <row r="103" spans="1:8" ht="14.4" x14ac:dyDescent="0.2">
      <c r="A103" s="84"/>
      <c r="B103" s="94" t="s">
        <v>1444</v>
      </c>
      <c r="C103" s="197" t="s">
        <v>91</v>
      </c>
      <c r="D103" s="174">
        <v>12100000</v>
      </c>
      <c r="E103" s="176"/>
      <c r="F103" s="172"/>
      <c r="G103" s="101">
        <v>26.327144711855578</v>
      </c>
    </row>
    <row r="104" spans="1:8" ht="14.4" x14ac:dyDescent="0.2">
      <c r="A104" s="84"/>
      <c r="B104" s="94" t="s">
        <v>1445</v>
      </c>
      <c r="C104" s="197" t="s">
        <v>92</v>
      </c>
      <c r="D104" s="174">
        <v>6270000</v>
      </c>
      <c r="E104" s="176"/>
      <c r="F104" s="172"/>
      <c r="G104" s="101">
        <v>9.0291651538854882</v>
      </c>
    </row>
    <row r="105" spans="1:8" ht="14.4" x14ac:dyDescent="0.2">
      <c r="A105" s="84"/>
      <c r="B105" s="94" t="s">
        <v>1446</v>
      </c>
      <c r="C105" s="197" t="s">
        <v>93</v>
      </c>
      <c r="D105" s="174">
        <v>1500000</v>
      </c>
      <c r="E105" s="176"/>
      <c r="F105" s="172"/>
      <c r="G105" s="101">
        <v>1.4256576558766558</v>
      </c>
    </row>
    <row r="106" spans="1:8" ht="14.4" x14ac:dyDescent="0.2">
      <c r="A106" s="84"/>
      <c r="B106" s="94" t="s">
        <v>1447</v>
      </c>
      <c r="C106" s="197" t="s">
        <v>94</v>
      </c>
      <c r="D106" s="174">
        <v>2098000</v>
      </c>
      <c r="E106" s="172"/>
      <c r="F106" s="172"/>
      <c r="G106" s="101">
        <v>2.6137057024405359</v>
      </c>
    </row>
    <row r="107" spans="1:8" ht="14.4" x14ac:dyDescent="0.2">
      <c r="A107" s="84"/>
      <c r="B107" s="94" t="s">
        <v>1448</v>
      </c>
      <c r="C107" s="197" t="s">
        <v>95</v>
      </c>
      <c r="D107" s="174">
        <v>728000</v>
      </c>
      <c r="E107" s="176"/>
      <c r="F107" s="172"/>
      <c r="G107" s="101">
        <v>0.33265345303788635</v>
      </c>
    </row>
    <row r="108" spans="1:8" ht="14.4" x14ac:dyDescent="0.2">
      <c r="A108" s="84"/>
      <c r="B108" s="94" t="s">
        <v>1449</v>
      </c>
      <c r="C108" s="197" t="s">
        <v>96</v>
      </c>
      <c r="D108" s="174">
        <v>264000</v>
      </c>
      <c r="E108" s="176"/>
      <c r="F108" s="172"/>
      <c r="G108" s="101">
        <v>1.3306138121515454</v>
      </c>
    </row>
    <row r="109" spans="1:8" ht="14.4" x14ac:dyDescent="0.2">
      <c r="A109" s="84"/>
      <c r="B109" s="94" t="s">
        <v>1450</v>
      </c>
      <c r="C109" s="197" t="s">
        <v>97</v>
      </c>
      <c r="D109" s="174">
        <v>1060000</v>
      </c>
      <c r="E109" s="172"/>
      <c r="F109" s="172"/>
      <c r="G109" s="101">
        <v>1.2355699684264352</v>
      </c>
    </row>
    <row r="110" spans="1:8" s="73" customFormat="1" ht="14.4" x14ac:dyDescent="0.2">
      <c r="A110" s="84"/>
      <c r="B110" s="94"/>
      <c r="C110" s="197" t="s">
        <v>155</v>
      </c>
      <c r="D110" s="174">
        <v>180000</v>
      </c>
      <c r="E110" s="172"/>
      <c r="F110" s="172"/>
      <c r="G110" s="101"/>
    </row>
    <row r="111" spans="1:8" ht="14.4" x14ac:dyDescent="0.2">
      <c r="A111" s="84"/>
      <c r="B111" s="94" t="s">
        <v>1451</v>
      </c>
      <c r="C111" s="197" t="s">
        <v>1459</v>
      </c>
      <c r="D111" s="174">
        <v>400000</v>
      </c>
      <c r="E111" s="172"/>
      <c r="F111" s="172"/>
      <c r="G111" s="101">
        <v>1.6632672651894318</v>
      </c>
      <c r="H111" t="s">
        <v>1581</v>
      </c>
    </row>
    <row r="112" spans="1:8" ht="14.4" x14ac:dyDescent="0.2">
      <c r="A112" s="83">
        <v>82</v>
      </c>
      <c r="B112" s="83" t="s">
        <v>156</v>
      </c>
      <c r="C112" s="193" t="s">
        <v>98</v>
      </c>
      <c r="D112" s="172"/>
      <c r="E112" s="172">
        <f>D113+D114</f>
        <v>42054059</v>
      </c>
      <c r="F112" s="172"/>
      <c r="G112" s="100">
        <v>44.195387332176331</v>
      </c>
    </row>
    <row r="113" spans="1:8" ht="14.4" x14ac:dyDescent="0.2">
      <c r="A113" s="84"/>
      <c r="B113" s="94" t="s">
        <v>1452</v>
      </c>
      <c r="C113" s="197" t="s">
        <v>157</v>
      </c>
      <c r="D113" s="174">
        <v>31000000</v>
      </c>
      <c r="E113" s="173"/>
      <c r="F113" s="172"/>
      <c r="G113" s="101">
        <v>25.186618587154253</v>
      </c>
      <c r="H113" s="138" t="s">
        <v>1581</v>
      </c>
    </row>
    <row r="114" spans="1:8" ht="14.4" x14ac:dyDescent="0.2">
      <c r="A114" s="84"/>
      <c r="B114" s="94" t="s">
        <v>1453</v>
      </c>
      <c r="C114" s="197" t="s">
        <v>99</v>
      </c>
      <c r="D114" s="174">
        <v>11054059</v>
      </c>
      <c r="E114" s="173"/>
      <c r="F114" s="172"/>
      <c r="G114" s="101">
        <v>19.008768745022078</v>
      </c>
    </row>
    <row r="115" spans="1:8" ht="14.4" x14ac:dyDescent="0.2">
      <c r="A115" s="83">
        <v>83</v>
      </c>
      <c r="B115" s="83" t="s">
        <v>158</v>
      </c>
      <c r="C115" s="193" t="s">
        <v>100</v>
      </c>
      <c r="D115" s="172"/>
      <c r="E115" s="172">
        <f>D116+D117</f>
        <v>16000000</v>
      </c>
      <c r="F115" s="172"/>
      <c r="G115" s="100">
        <v>8.0787267166343835</v>
      </c>
    </row>
    <row r="116" spans="1:8" ht="14.4" x14ac:dyDescent="0.2">
      <c r="A116" s="84"/>
      <c r="B116" s="94" t="s">
        <v>1454</v>
      </c>
      <c r="C116" s="197" t="s">
        <v>1574</v>
      </c>
      <c r="D116" s="174">
        <v>10000000</v>
      </c>
      <c r="E116" s="173"/>
      <c r="F116" s="172"/>
      <c r="G116" s="101">
        <v>4.7521921862555194</v>
      </c>
    </row>
    <row r="117" spans="1:8" ht="14.4" x14ac:dyDescent="0.2">
      <c r="A117" s="84"/>
      <c r="B117" s="94" t="s">
        <v>1455</v>
      </c>
      <c r="C117" s="197" t="s">
        <v>1575</v>
      </c>
      <c r="D117" s="174">
        <v>6000000</v>
      </c>
      <c r="E117" s="173"/>
      <c r="F117" s="172"/>
      <c r="G117" s="101">
        <v>3.3265345303788636</v>
      </c>
    </row>
    <row r="118" spans="1:8" ht="14.4" x14ac:dyDescent="0.2">
      <c r="A118" s="85">
        <v>0</v>
      </c>
      <c r="B118" s="86"/>
      <c r="C118" s="82" t="s">
        <v>101</v>
      </c>
      <c r="D118" s="188"/>
      <c r="E118" s="190"/>
      <c r="F118" s="188">
        <v>0</v>
      </c>
      <c r="G118" s="99">
        <v>0</v>
      </c>
    </row>
    <row r="119" spans="1:8" ht="14.4" x14ac:dyDescent="0.2">
      <c r="A119" s="88" t="s">
        <v>1456</v>
      </c>
      <c r="B119" s="84"/>
      <c r="C119" s="193" t="s">
        <v>102</v>
      </c>
      <c r="D119" s="174">
        <v>0</v>
      </c>
      <c r="E119" s="173"/>
      <c r="F119" s="172"/>
      <c r="G119" s="101">
        <v>0</v>
      </c>
    </row>
    <row r="120" spans="1:8" ht="14.4" x14ac:dyDescent="0.2">
      <c r="A120" s="95"/>
      <c r="B120" s="96"/>
      <c r="C120" s="203"/>
      <c r="D120" s="178"/>
      <c r="E120" s="178"/>
      <c r="F120" s="179"/>
      <c r="G120" s="97"/>
    </row>
    <row r="121" spans="1:8" ht="15.05" thickBot="1" x14ac:dyDescent="0.25">
      <c r="A121" s="89"/>
      <c r="B121" s="89"/>
      <c r="C121" s="90" t="s">
        <v>103</v>
      </c>
      <c r="D121" s="180"/>
      <c r="E121" s="180"/>
      <c r="F121" s="181">
        <f>F7+F27+F58+F69+F101</f>
        <v>85039059</v>
      </c>
      <c r="G121" s="102">
        <v>100</v>
      </c>
    </row>
    <row r="122" spans="1:8" ht="15.75" thickTop="1" x14ac:dyDescent="0.3">
      <c r="A122" s="92" t="s">
        <v>1457</v>
      </c>
      <c r="B122" s="91"/>
      <c r="C122" s="204"/>
      <c r="D122" s="139"/>
      <c r="E122" s="137"/>
      <c r="F122" s="137"/>
      <c r="G122" s="78"/>
    </row>
    <row r="123" spans="1:8" ht="15.05" x14ac:dyDescent="0.3">
      <c r="A123" s="92" t="s">
        <v>1458</v>
      </c>
      <c r="B123" s="91"/>
      <c r="C123" s="204"/>
      <c r="D123" s="139"/>
      <c r="E123" s="137"/>
      <c r="F123" s="137"/>
      <c r="G123" s="78"/>
    </row>
    <row r="124" spans="1:8" ht="15.05" x14ac:dyDescent="0.3">
      <c r="A124" s="91"/>
      <c r="B124" s="91"/>
      <c r="C124" s="204"/>
      <c r="D124" s="18" t="s">
        <v>1599</v>
      </c>
      <c r="E124" s="137"/>
      <c r="F124" s="137"/>
      <c r="G124" s="78"/>
    </row>
    <row r="125" spans="1:8" ht="15.05" x14ac:dyDescent="0.3">
      <c r="A125" s="91"/>
      <c r="B125" s="91"/>
      <c r="C125" s="204"/>
      <c r="D125" s="16"/>
      <c r="E125" s="137"/>
      <c r="F125" s="137"/>
      <c r="G125" s="78"/>
    </row>
    <row r="126" spans="1:8" ht="15.05" x14ac:dyDescent="0.3">
      <c r="A126" s="91"/>
      <c r="B126" s="91"/>
      <c r="C126" s="204"/>
      <c r="D126" s="18" t="s">
        <v>107</v>
      </c>
      <c r="E126" s="137"/>
      <c r="F126" s="137"/>
      <c r="G126" s="78"/>
    </row>
    <row r="127" spans="1:8" ht="15.05" x14ac:dyDescent="0.3">
      <c r="A127" s="91"/>
      <c r="B127" s="91"/>
      <c r="C127" s="204"/>
      <c r="D127" s="19" t="s">
        <v>108</v>
      </c>
      <c r="E127" s="137"/>
      <c r="F127" s="137"/>
      <c r="G127" s="78"/>
    </row>
    <row r="128" spans="1:8" ht="15.05" x14ac:dyDescent="0.3">
      <c r="A128" s="91"/>
      <c r="B128" s="91"/>
      <c r="C128" s="204"/>
      <c r="D128" s="16"/>
      <c r="E128" s="137"/>
      <c r="F128" s="137"/>
      <c r="G128" s="78"/>
    </row>
    <row r="129" spans="1:7" ht="15.05" x14ac:dyDescent="0.3">
      <c r="A129" s="91"/>
      <c r="B129" s="91"/>
      <c r="C129" s="204"/>
      <c r="D129" s="16"/>
      <c r="E129" s="137"/>
      <c r="F129" s="137"/>
      <c r="G129" s="78"/>
    </row>
    <row r="130" spans="1:7" ht="15.05" x14ac:dyDescent="0.3">
      <c r="A130" s="91"/>
      <c r="B130" s="91"/>
      <c r="C130" s="204"/>
      <c r="D130" s="18" t="s">
        <v>110</v>
      </c>
      <c r="E130" s="137"/>
      <c r="F130" s="137"/>
      <c r="G130" s="78"/>
    </row>
    <row r="131" spans="1:7" x14ac:dyDescent="0.2">
      <c r="D131" s="19" t="s">
        <v>108</v>
      </c>
    </row>
    <row r="132" spans="1:7" x14ac:dyDescent="0.2">
      <c r="D132" s="16"/>
    </row>
    <row r="133" spans="1:7" x14ac:dyDescent="0.2">
      <c r="D133" s="16"/>
    </row>
    <row r="134" spans="1:7" x14ac:dyDescent="0.2">
      <c r="D134" s="18" t="s">
        <v>109</v>
      </c>
    </row>
    <row r="135" spans="1:7" x14ac:dyDescent="0.2">
      <c r="D135" s="19" t="s">
        <v>108</v>
      </c>
    </row>
    <row r="136" spans="1:7" x14ac:dyDescent="0.2">
      <c r="D136" s="74"/>
    </row>
    <row r="137" spans="1:7" x14ac:dyDescent="0.2">
      <c r="D137" s="74"/>
    </row>
    <row r="138" spans="1:7" x14ac:dyDescent="0.2">
      <c r="D138" s="74"/>
    </row>
  </sheetData>
  <mergeCells count="4">
    <mergeCell ref="D5:E5"/>
    <mergeCell ref="C1:G1"/>
    <mergeCell ref="C2:G2"/>
    <mergeCell ref="C4:G4"/>
  </mergeCells>
  <pageMargins left="0.7" right="0.7" top="0.75" bottom="0.75" header="0.3" footer="0.3"/>
  <pageSetup scale="70" orientation="portrait" horizontalDpi="0" verticalDpi="0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82"/>
  <sheetViews>
    <sheetView workbookViewId="0">
      <pane ySplit="5" topLeftCell="A381" activePane="bottomLeft" state="frozen"/>
      <selection pane="bottomLeft" activeCell="D565" sqref="D565"/>
    </sheetView>
  </sheetViews>
  <sheetFormatPr baseColWidth="10" defaultColWidth="11.375" defaultRowHeight="12.45" x14ac:dyDescent="0.2"/>
  <cols>
    <col min="1" max="1" width="5.75" style="7" customWidth="1"/>
    <col min="2" max="2" width="80.875" style="9" bestFit="1" customWidth="1"/>
    <col min="3" max="3" width="15" style="131" customWidth="1"/>
    <col min="4" max="4" width="14.625" style="131" customWidth="1"/>
    <col min="5" max="5" width="7.875" style="7" customWidth="1"/>
    <col min="6" max="6" width="11.375" style="9"/>
    <col min="7" max="7" width="39.875" style="9" bestFit="1" customWidth="1"/>
    <col min="8" max="8" width="12.25" style="9" bestFit="1" customWidth="1"/>
    <col min="9" max="20" width="11.375" style="9"/>
    <col min="21" max="21" width="11" customWidth="1"/>
    <col min="22" max="16384" width="11.375" style="9"/>
  </cols>
  <sheetData>
    <row r="1" spans="1:24" x14ac:dyDescent="0.2">
      <c r="B1" s="209" t="s">
        <v>1585</v>
      </c>
      <c r="C1" s="209"/>
      <c r="D1" s="209"/>
      <c r="E1" s="209"/>
    </row>
    <row r="2" spans="1:24" x14ac:dyDescent="0.2">
      <c r="B2" s="209" t="s">
        <v>1584</v>
      </c>
      <c r="C2" s="209"/>
      <c r="D2" s="209"/>
      <c r="E2" s="209"/>
    </row>
    <row r="4" spans="1:24" x14ac:dyDescent="0.2">
      <c r="B4" s="210" t="s">
        <v>105</v>
      </c>
      <c r="C4" s="210"/>
      <c r="D4" s="210"/>
      <c r="E4" s="210"/>
    </row>
    <row r="5" spans="1:24" ht="20.95" customHeight="1" x14ac:dyDescent="0.2">
      <c r="A5" s="10" t="s">
        <v>1238</v>
      </c>
      <c r="B5" s="10" t="s">
        <v>39</v>
      </c>
      <c r="C5" s="154" t="s">
        <v>1468</v>
      </c>
      <c r="D5" s="155" t="s">
        <v>1564</v>
      </c>
      <c r="E5" s="10" t="s">
        <v>111</v>
      </c>
    </row>
    <row r="6" spans="1:24" x14ac:dyDescent="0.2">
      <c r="A6" s="5" t="s">
        <v>159</v>
      </c>
      <c r="B6" s="11" t="s">
        <v>0</v>
      </c>
      <c r="C6" s="124"/>
      <c r="D6" s="125">
        <v>19735610</v>
      </c>
      <c r="E6" s="109">
        <v>23.20770035802019</v>
      </c>
      <c r="F6" s="73"/>
      <c r="H6" s="74"/>
      <c r="I6" s="74"/>
      <c r="J6" s="74"/>
      <c r="M6" s="59"/>
      <c r="N6" s="59"/>
      <c r="O6" s="59"/>
      <c r="P6" s="59"/>
      <c r="Q6" s="59"/>
      <c r="R6" s="59"/>
      <c r="S6" s="59"/>
      <c r="T6" s="59"/>
      <c r="V6" s="59"/>
      <c r="W6" s="59"/>
      <c r="X6" s="59"/>
    </row>
    <row r="7" spans="1:24" x14ac:dyDescent="0.2">
      <c r="A7" s="2" t="s">
        <v>160</v>
      </c>
      <c r="B7" s="12" t="s">
        <v>1</v>
      </c>
      <c r="C7" s="158">
        <v>14317000</v>
      </c>
      <c r="D7" s="161"/>
      <c r="E7" s="110">
        <v>16.835793067747844</v>
      </c>
      <c r="F7" s="73"/>
      <c r="G7" s="170" t="s">
        <v>1597</v>
      </c>
      <c r="H7" s="74"/>
      <c r="I7" s="74"/>
      <c r="J7" s="74"/>
      <c r="M7" s="64" t="e">
        <f>SUM(O7:V7)</f>
        <v>#REF!</v>
      </c>
      <c r="N7" s="56" t="s">
        <v>160</v>
      </c>
      <c r="O7" s="60" t="e">
        <f>+#REF!</f>
        <v>#REF!</v>
      </c>
      <c r="P7" s="60" t="e">
        <f>+#REF!</f>
        <v>#REF!</v>
      </c>
      <c r="Q7" s="60" t="e">
        <f>+#REF!</f>
        <v>#REF!</v>
      </c>
      <c r="R7" s="60" t="e">
        <f>+#REF!</f>
        <v>#REF!</v>
      </c>
      <c r="S7" s="60" t="e">
        <f>+#REF!</f>
        <v>#REF!</v>
      </c>
      <c r="T7" s="60" t="e">
        <f>+#REF!</f>
        <v>#REF!</v>
      </c>
      <c r="V7" s="64" t="e">
        <f>+#REF!</f>
        <v>#REF!</v>
      </c>
      <c r="X7" s="60" t="e">
        <f t="shared" ref="X7:X38" si="0">+O7-P7-Q7-R7-S7-T7</f>
        <v>#REF!</v>
      </c>
    </row>
    <row r="8" spans="1:24" x14ac:dyDescent="0.2">
      <c r="A8" s="3" t="s">
        <v>161</v>
      </c>
      <c r="B8" s="4" t="s">
        <v>162</v>
      </c>
      <c r="C8" s="159"/>
      <c r="D8" s="159"/>
      <c r="E8" s="72">
        <v>0</v>
      </c>
      <c r="F8" s="73"/>
      <c r="G8" s="171" t="s">
        <v>1588</v>
      </c>
      <c r="H8" s="141">
        <f>D6</f>
        <v>19735610</v>
      </c>
      <c r="I8" s="74"/>
      <c r="J8" s="74"/>
      <c r="M8" s="69" t="e">
        <f t="shared" ref="M8:M71" si="1">SUM(O8:V8)</f>
        <v>#REF!</v>
      </c>
      <c r="N8" s="57" t="s">
        <v>161</v>
      </c>
      <c r="O8" s="60" t="e">
        <f>+#REF!</f>
        <v>#REF!</v>
      </c>
      <c r="P8" s="60" t="e">
        <f>+#REF!</f>
        <v>#REF!</v>
      </c>
      <c r="Q8" s="60" t="e">
        <f>+#REF!</f>
        <v>#REF!</v>
      </c>
      <c r="R8" s="60" t="e">
        <f>+#REF!</f>
        <v>#REF!</v>
      </c>
      <c r="S8" s="60" t="e">
        <f>+#REF!</f>
        <v>#REF!</v>
      </c>
      <c r="T8" s="60" t="e">
        <f>+#REF!</f>
        <v>#REF!</v>
      </c>
      <c r="V8" s="69" t="e">
        <f>+#REF!</f>
        <v>#REF!</v>
      </c>
      <c r="X8" s="60" t="e">
        <f t="shared" si="0"/>
        <v>#REF!</v>
      </c>
    </row>
    <row r="9" spans="1:24" x14ac:dyDescent="0.2">
      <c r="A9" s="3" t="s">
        <v>163</v>
      </c>
      <c r="B9" s="4" t="s">
        <v>164</v>
      </c>
      <c r="C9" s="159">
        <v>1133000</v>
      </c>
      <c r="D9" s="159"/>
      <c r="E9" s="72">
        <v>1.3323289478073834</v>
      </c>
      <c r="F9" s="73" t="s">
        <v>1581</v>
      </c>
      <c r="G9" s="171" t="s">
        <v>1590</v>
      </c>
      <c r="H9" s="141">
        <f>D64</f>
        <v>4494065.4000000004</v>
      </c>
      <c r="I9" s="74"/>
      <c r="J9" s="74"/>
      <c r="M9" s="69" t="e">
        <f t="shared" si="1"/>
        <v>#REF!</v>
      </c>
      <c r="N9" s="57" t="s">
        <v>163</v>
      </c>
      <c r="O9" s="60" t="e">
        <f>+#REF!</f>
        <v>#REF!</v>
      </c>
      <c r="P9" s="60" t="e">
        <f>+#REF!</f>
        <v>#REF!</v>
      </c>
      <c r="Q9" s="60" t="e">
        <f>+#REF!</f>
        <v>#REF!</v>
      </c>
      <c r="R9" s="60" t="e">
        <f>+#REF!</f>
        <v>#REF!</v>
      </c>
      <c r="S9" s="60" t="e">
        <f>+#REF!</f>
        <v>#REF!</v>
      </c>
      <c r="T9" s="60" t="e">
        <f>+#REF!</f>
        <v>#REF!</v>
      </c>
      <c r="V9" s="69" t="e">
        <f>+#REF!</f>
        <v>#REF!</v>
      </c>
      <c r="X9" s="60" t="e">
        <f t="shared" si="0"/>
        <v>#REF!</v>
      </c>
    </row>
    <row r="10" spans="1:24" x14ac:dyDescent="0.2">
      <c r="A10" s="3" t="s">
        <v>165</v>
      </c>
      <c r="B10" s="4" t="s">
        <v>166</v>
      </c>
      <c r="C10" s="159"/>
      <c r="D10" s="159"/>
      <c r="E10" s="72">
        <v>0</v>
      </c>
      <c r="F10" s="73"/>
      <c r="G10" s="171" t="s">
        <v>1589</v>
      </c>
      <c r="H10" s="141">
        <f>D187</f>
        <v>12940700</v>
      </c>
      <c r="I10" s="74"/>
      <c r="J10" s="74"/>
      <c r="M10" s="69" t="e">
        <f t="shared" si="1"/>
        <v>#REF!</v>
      </c>
      <c r="N10" s="57" t="s">
        <v>165</v>
      </c>
      <c r="O10" s="60" t="e">
        <f>+#REF!</f>
        <v>#REF!</v>
      </c>
      <c r="P10" s="60" t="e">
        <f>+#REF!</f>
        <v>#REF!</v>
      </c>
      <c r="Q10" s="60" t="e">
        <f>+#REF!</f>
        <v>#REF!</v>
      </c>
      <c r="R10" s="60" t="e">
        <f>+#REF!</f>
        <v>#REF!</v>
      </c>
      <c r="S10" s="60" t="e">
        <f>+#REF!</f>
        <v>#REF!</v>
      </c>
      <c r="T10" s="60" t="e">
        <f>+#REF!</f>
        <v>#REF!</v>
      </c>
      <c r="V10" s="69" t="e">
        <f>+#REF!</f>
        <v>#REF!</v>
      </c>
      <c r="X10" s="60" t="e">
        <f t="shared" si="0"/>
        <v>#REF!</v>
      </c>
    </row>
    <row r="11" spans="1:24" x14ac:dyDescent="0.2">
      <c r="A11" s="3" t="s">
        <v>167</v>
      </c>
      <c r="B11" s="4" t="s">
        <v>168</v>
      </c>
      <c r="C11" s="159">
        <v>13184000</v>
      </c>
      <c r="D11" s="159"/>
      <c r="E11" s="72">
        <v>15.50346411994046</v>
      </c>
      <c r="F11" s="73" t="s">
        <v>1581</v>
      </c>
      <c r="G11" s="171" t="s">
        <v>1591</v>
      </c>
      <c r="H11" s="141">
        <f>D358</f>
        <v>2525000</v>
      </c>
      <c r="I11" s="74"/>
      <c r="J11" s="74"/>
      <c r="M11" s="69" t="e">
        <f t="shared" si="1"/>
        <v>#REF!</v>
      </c>
      <c r="N11" s="57" t="s">
        <v>167</v>
      </c>
      <c r="O11" s="60" t="e">
        <f>+#REF!</f>
        <v>#REF!</v>
      </c>
      <c r="P11" s="60" t="e">
        <f>+#REF!</f>
        <v>#REF!</v>
      </c>
      <c r="Q11" s="60" t="e">
        <f>+#REF!</f>
        <v>#REF!</v>
      </c>
      <c r="R11" s="60" t="e">
        <f>+#REF!</f>
        <v>#REF!</v>
      </c>
      <c r="S11" s="60" t="e">
        <f>+#REF!</f>
        <v>#REF!</v>
      </c>
      <c r="T11" s="60" t="e">
        <f>+#REF!</f>
        <v>#REF!</v>
      </c>
      <c r="V11" s="69" t="e">
        <f>+#REF!</f>
        <v>#REF!</v>
      </c>
      <c r="X11" s="60" t="e">
        <f t="shared" si="0"/>
        <v>#REF!</v>
      </c>
    </row>
    <row r="12" spans="1:24" x14ac:dyDescent="0.2">
      <c r="A12" s="3" t="s">
        <v>169</v>
      </c>
      <c r="B12" s="4" t="s">
        <v>170</v>
      </c>
      <c r="C12" s="159">
        <v>0</v>
      </c>
      <c r="D12" s="162"/>
      <c r="E12" s="72">
        <v>0</v>
      </c>
      <c r="F12" s="73"/>
      <c r="G12" s="74"/>
      <c r="H12" s="74"/>
      <c r="I12" s="74"/>
      <c r="J12" s="74"/>
      <c r="M12" s="69" t="e">
        <f t="shared" si="1"/>
        <v>#REF!</v>
      </c>
      <c r="N12" s="57" t="s">
        <v>169</v>
      </c>
      <c r="O12" s="60" t="e">
        <f>+#REF!</f>
        <v>#REF!</v>
      </c>
      <c r="P12" s="60" t="e">
        <f>+#REF!</f>
        <v>#REF!</v>
      </c>
      <c r="Q12" s="60" t="e">
        <f>+#REF!</f>
        <v>#REF!</v>
      </c>
      <c r="R12" s="60" t="e">
        <f>+#REF!</f>
        <v>#REF!</v>
      </c>
      <c r="S12" s="60" t="e">
        <f>+#REF!</f>
        <v>#REF!</v>
      </c>
      <c r="T12" s="60" t="e">
        <f>+#REF!</f>
        <v>#REF!</v>
      </c>
      <c r="V12" s="69" t="e">
        <f>+#REF!</f>
        <v>#REF!</v>
      </c>
      <c r="X12" s="60" t="e">
        <f t="shared" si="0"/>
        <v>#REF!</v>
      </c>
    </row>
    <row r="13" spans="1:24" x14ac:dyDescent="0.2">
      <c r="A13" s="2" t="s">
        <v>171</v>
      </c>
      <c r="B13" s="12" t="s">
        <v>2</v>
      </c>
      <c r="C13" s="158">
        <v>702900</v>
      </c>
      <c r="D13" s="161"/>
      <c r="E13" s="110">
        <v>0.8265613569406971</v>
      </c>
      <c r="F13" s="73"/>
      <c r="G13" s="171" t="s">
        <v>1592</v>
      </c>
      <c r="H13" s="141">
        <f>D387</f>
        <v>2021000</v>
      </c>
      <c r="I13" s="74"/>
      <c r="J13" s="74"/>
      <c r="M13" s="69" t="e">
        <f t="shared" si="1"/>
        <v>#REF!</v>
      </c>
      <c r="N13" s="56" t="s">
        <v>171</v>
      </c>
      <c r="O13" s="60" t="e">
        <f>+#REF!</f>
        <v>#REF!</v>
      </c>
      <c r="P13" s="60" t="e">
        <f>+#REF!</f>
        <v>#REF!</v>
      </c>
      <c r="Q13" s="60" t="e">
        <f>+#REF!</f>
        <v>#REF!</v>
      </c>
      <c r="R13" s="60" t="e">
        <f>+#REF!</f>
        <v>#REF!</v>
      </c>
      <c r="S13" s="60" t="e">
        <f>+#REF!</f>
        <v>#REF!</v>
      </c>
      <c r="T13" s="60" t="e">
        <f>+#REF!</f>
        <v>#REF!</v>
      </c>
      <c r="V13" s="69" t="e">
        <f>+#REF!</f>
        <v>#REF!</v>
      </c>
      <c r="X13" s="60" t="e">
        <f t="shared" si="0"/>
        <v>#REF!</v>
      </c>
    </row>
    <row r="14" spans="1:24" x14ac:dyDescent="0.2">
      <c r="A14" s="3" t="s">
        <v>172</v>
      </c>
      <c r="B14" s="4" t="s">
        <v>173</v>
      </c>
      <c r="C14" s="159"/>
      <c r="D14" s="159"/>
      <c r="E14" s="72">
        <v>0</v>
      </c>
      <c r="F14" s="73"/>
      <c r="G14" s="171" t="s">
        <v>1593</v>
      </c>
      <c r="H14" s="141">
        <f>D481</f>
        <v>42054059</v>
      </c>
      <c r="I14" s="74"/>
      <c r="J14" s="74"/>
      <c r="M14" s="69" t="e">
        <f t="shared" si="1"/>
        <v>#REF!</v>
      </c>
      <c r="N14" s="57" t="s">
        <v>172</v>
      </c>
      <c r="O14" s="60" t="e">
        <f>+#REF!</f>
        <v>#REF!</v>
      </c>
      <c r="P14" s="60" t="e">
        <f>+#REF!</f>
        <v>#REF!</v>
      </c>
      <c r="Q14" s="60" t="e">
        <f>+#REF!</f>
        <v>#REF!</v>
      </c>
      <c r="R14" s="60" t="e">
        <f>+#REF!</f>
        <v>#REF!</v>
      </c>
      <c r="S14" s="60" t="e">
        <f>+#REF!</f>
        <v>#REF!</v>
      </c>
      <c r="T14" s="60" t="e">
        <f>+#REF!</f>
        <v>#REF!</v>
      </c>
      <c r="V14" s="69" t="e">
        <f>+#REF!</f>
        <v>#REF!</v>
      </c>
      <c r="X14" s="60" t="e">
        <f t="shared" si="0"/>
        <v>#REF!</v>
      </c>
    </row>
    <row r="15" spans="1:24" x14ac:dyDescent="0.2">
      <c r="A15" s="3" t="s">
        <v>174</v>
      </c>
      <c r="B15" s="4" t="s">
        <v>175</v>
      </c>
      <c r="C15" s="159">
        <v>0</v>
      </c>
      <c r="D15" s="159"/>
      <c r="E15" s="72">
        <v>0</v>
      </c>
      <c r="F15" s="73"/>
      <c r="G15" s="171" t="s">
        <v>1594</v>
      </c>
      <c r="H15" s="141">
        <f>PI!F101</f>
        <v>82654059</v>
      </c>
      <c r="I15" s="74"/>
      <c r="J15" s="74"/>
      <c r="M15" s="69" t="e">
        <f t="shared" si="1"/>
        <v>#REF!</v>
      </c>
      <c r="N15" s="57" t="s">
        <v>174</v>
      </c>
      <c r="O15" s="60" t="e">
        <f>+#REF!</f>
        <v>#REF!</v>
      </c>
      <c r="P15" s="60" t="e">
        <f>+#REF!</f>
        <v>#REF!</v>
      </c>
      <c r="Q15" s="60" t="e">
        <f>+#REF!</f>
        <v>#REF!</v>
      </c>
      <c r="R15" s="60" t="e">
        <f>+#REF!</f>
        <v>#REF!</v>
      </c>
      <c r="S15" s="60" t="e">
        <f>+#REF!</f>
        <v>#REF!</v>
      </c>
      <c r="T15" s="60" t="e">
        <f>+#REF!</f>
        <v>#REF!</v>
      </c>
      <c r="V15" s="69" t="e">
        <f>+#REF!</f>
        <v>#REF!</v>
      </c>
      <c r="X15" s="60" t="e">
        <f t="shared" si="0"/>
        <v>#REF!</v>
      </c>
    </row>
    <row r="16" spans="1:24" x14ac:dyDescent="0.2">
      <c r="A16" s="3" t="s">
        <v>176</v>
      </c>
      <c r="B16" s="4" t="s">
        <v>177</v>
      </c>
      <c r="C16" s="159">
        <v>54000</v>
      </c>
      <c r="D16" s="162"/>
      <c r="E16" s="72">
        <v>6.35002322873775E-2</v>
      </c>
      <c r="F16" s="73" t="s">
        <v>1581</v>
      </c>
      <c r="G16" s="171" t="s">
        <v>1595</v>
      </c>
      <c r="H16" s="141">
        <f>D543</f>
        <v>1268624.6000000001</v>
      </c>
      <c r="I16" s="74"/>
      <c r="J16" s="74"/>
      <c r="M16" s="69" t="e">
        <f t="shared" si="1"/>
        <v>#REF!</v>
      </c>
      <c r="N16" s="57" t="s">
        <v>176</v>
      </c>
      <c r="O16" s="60" t="e">
        <f>+#REF!</f>
        <v>#REF!</v>
      </c>
      <c r="P16" s="60" t="e">
        <f>+#REF!</f>
        <v>#REF!</v>
      </c>
      <c r="Q16" s="60" t="e">
        <f>+#REF!</f>
        <v>#REF!</v>
      </c>
      <c r="R16" s="60" t="e">
        <f>+#REF!</f>
        <v>#REF!</v>
      </c>
      <c r="S16" s="60" t="e">
        <f>+#REF!</f>
        <v>#REF!</v>
      </c>
      <c r="T16" s="60" t="e">
        <f>+#REF!</f>
        <v>#REF!</v>
      </c>
      <c r="V16" s="69" t="e">
        <f>+#REF!</f>
        <v>#REF!</v>
      </c>
      <c r="X16" s="60" t="e">
        <f t="shared" si="0"/>
        <v>#REF!</v>
      </c>
    </row>
    <row r="17" spans="1:24" x14ac:dyDescent="0.2">
      <c r="A17" s="3" t="s">
        <v>178</v>
      </c>
      <c r="B17" s="4" t="s">
        <v>179</v>
      </c>
      <c r="C17" s="159"/>
      <c r="D17" s="159"/>
      <c r="E17" s="72">
        <v>0</v>
      </c>
      <c r="F17" s="73"/>
      <c r="G17" s="74"/>
      <c r="H17" s="74"/>
      <c r="I17" s="74"/>
      <c r="J17" s="74"/>
      <c r="M17" s="69" t="e">
        <f t="shared" si="1"/>
        <v>#REF!</v>
      </c>
      <c r="N17" s="57" t="s">
        <v>178</v>
      </c>
      <c r="O17" s="60" t="e">
        <f>+#REF!</f>
        <v>#REF!</v>
      </c>
      <c r="P17" s="60" t="e">
        <f>+#REF!</f>
        <v>#REF!</v>
      </c>
      <c r="Q17" s="60" t="e">
        <f>+#REF!</f>
        <v>#REF!</v>
      </c>
      <c r="R17" s="60" t="e">
        <f>+#REF!</f>
        <v>#REF!</v>
      </c>
      <c r="S17" s="60" t="e">
        <f>+#REF!</f>
        <v>#REF!</v>
      </c>
      <c r="T17" s="60" t="e">
        <f>+#REF!</f>
        <v>#REF!</v>
      </c>
      <c r="V17" s="69" t="e">
        <f>+#REF!</f>
        <v>#REF!</v>
      </c>
      <c r="X17" s="60" t="e">
        <f t="shared" si="0"/>
        <v>#REF!</v>
      </c>
    </row>
    <row r="18" spans="1:24" x14ac:dyDescent="0.2">
      <c r="A18" s="3" t="s">
        <v>180</v>
      </c>
      <c r="B18" s="4" t="s">
        <v>181</v>
      </c>
      <c r="C18" s="159">
        <v>648900</v>
      </c>
      <c r="D18" s="159"/>
      <c r="E18" s="72">
        <v>0.76306112465331954</v>
      </c>
      <c r="F18" s="73" t="s">
        <v>1581</v>
      </c>
      <c r="G18" s="170" t="s">
        <v>1596</v>
      </c>
      <c r="H18" s="74"/>
      <c r="I18" s="74"/>
      <c r="J18" s="74"/>
      <c r="M18" s="69" t="e">
        <f t="shared" si="1"/>
        <v>#REF!</v>
      </c>
      <c r="N18" s="57" t="s">
        <v>180</v>
      </c>
      <c r="O18" s="60" t="e">
        <f>+#REF!</f>
        <v>#REF!</v>
      </c>
      <c r="P18" s="60" t="e">
        <f>+#REF!</f>
        <v>#REF!</v>
      </c>
      <c r="Q18" s="60" t="e">
        <f>+#REF!</f>
        <v>#REF!</v>
      </c>
      <c r="R18" s="60" t="e">
        <f>+#REF!</f>
        <v>#REF!</v>
      </c>
      <c r="S18" s="60" t="e">
        <f>+#REF!</f>
        <v>#REF!</v>
      </c>
      <c r="T18" s="60" t="e">
        <f>+#REF!</f>
        <v>#REF!</v>
      </c>
      <c r="V18" s="69" t="e">
        <f>+#REF!</f>
        <v>#REF!</v>
      </c>
      <c r="X18" s="60" t="e">
        <f t="shared" si="0"/>
        <v>#REF!</v>
      </c>
    </row>
    <row r="19" spans="1:24" x14ac:dyDescent="0.2">
      <c r="A19" s="3" t="s">
        <v>182</v>
      </c>
      <c r="B19" s="4" t="s">
        <v>183</v>
      </c>
      <c r="C19" s="159"/>
      <c r="D19" s="159"/>
      <c r="E19" s="72">
        <v>0</v>
      </c>
      <c r="F19" s="73"/>
      <c r="G19" s="171" t="s">
        <v>1588</v>
      </c>
      <c r="H19" s="74"/>
      <c r="I19" s="74"/>
      <c r="J19" s="74"/>
      <c r="M19" s="69" t="e">
        <f t="shared" si="1"/>
        <v>#REF!</v>
      </c>
      <c r="N19" s="57" t="s">
        <v>182</v>
      </c>
      <c r="O19" s="60" t="e">
        <f>+#REF!</f>
        <v>#REF!</v>
      </c>
      <c r="P19" s="60" t="e">
        <f>+#REF!</f>
        <v>#REF!</v>
      </c>
      <c r="Q19" s="60" t="e">
        <f>+#REF!</f>
        <v>#REF!</v>
      </c>
      <c r="R19" s="60" t="e">
        <f>+#REF!</f>
        <v>#REF!</v>
      </c>
      <c r="S19" s="60" t="e">
        <f>+#REF!</f>
        <v>#REF!</v>
      </c>
      <c r="T19" s="60" t="e">
        <f>+#REF!</f>
        <v>#REF!</v>
      </c>
      <c r="V19" s="69" t="e">
        <f>+#REF!</f>
        <v>#REF!</v>
      </c>
      <c r="X19" s="60" t="e">
        <f t="shared" si="0"/>
        <v>#REF!</v>
      </c>
    </row>
    <row r="20" spans="1:24" x14ac:dyDescent="0.2">
      <c r="A20" s="3" t="s">
        <v>184</v>
      </c>
      <c r="B20" s="4" t="s">
        <v>185</v>
      </c>
      <c r="C20" s="159">
        <v>0</v>
      </c>
      <c r="D20" s="159"/>
      <c r="E20" s="72">
        <v>0</v>
      </c>
      <c r="F20" s="73"/>
      <c r="G20" s="171" t="s">
        <v>1590</v>
      </c>
      <c r="H20" s="74"/>
      <c r="I20" s="74"/>
      <c r="J20" s="74"/>
      <c r="M20" s="69" t="e">
        <f t="shared" si="1"/>
        <v>#REF!</v>
      </c>
      <c r="N20" s="57" t="s">
        <v>184</v>
      </c>
      <c r="O20" s="60" t="e">
        <f>+#REF!</f>
        <v>#REF!</v>
      </c>
      <c r="P20" s="60" t="e">
        <f>+#REF!</f>
        <v>#REF!</v>
      </c>
      <c r="Q20" s="60" t="e">
        <f>+#REF!</f>
        <v>#REF!</v>
      </c>
      <c r="R20" s="60" t="e">
        <f>+#REF!</f>
        <v>#REF!</v>
      </c>
      <c r="S20" s="60" t="e">
        <f>+#REF!</f>
        <v>#REF!</v>
      </c>
      <c r="T20" s="60" t="e">
        <f>+#REF!</f>
        <v>#REF!</v>
      </c>
      <c r="V20" s="69" t="e">
        <f>+#REF!</f>
        <v>#REF!</v>
      </c>
      <c r="X20" s="60" t="e">
        <f t="shared" si="0"/>
        <v>#REF!</v>
      </c>
    </row>
    <row r="21" spans="1:24" ht="23.6" x14ac:dyDescent="0.2">
      <c r="A21" s="3" t="s">
        <v>186</v>
      </c>
      <c r="B21" s="4" t="s">
        <v>187</v>
      </c>
      <c r="C21" s="159"/>
      <c r="D21" s="159"/>
      <c r="E21" s="72">
        <v>0</v>
      </c>
      <c r="F21" s="73"/>
      <c r="G21" s="171" t="s">
        <v>1589</v>
      </c>
      <c r="H21" s="74"/>
      <c r="I21" s="74"/>
      <c r="J21" s="74"/>
      <c r="M21" s="69" t="e">
        <f t="shared" si="1"/>
        <v>#REF!</v>
      </c>
      <c r="N21" s="57" t="s">
        <v>186</v>
      </c>
      <c r="O21" s="60" t="e">
        <f>+#REF!</f>
        <v>#REF!</v>
      </c>
      <c r="P21" s="60" t="e">
        <f>+#REF!</f>
        <v>#REF!</v>
      </c>
      <c r="Q21" s="60" t="e">
        <f>+#REF!</f>
        <v>#REF!</v>
      </c>
      <c r="R21" s="60" t="e">
        <f>+#REF!</f>
        <v>#REF!</v>
      </c>
      <c r="S21" s="60" t="e">
        <f>+#REF!</f>
        <v>#REF!</v>
      </c>
      <c r="T21" s="60" t="e">
        <f>+#REF!</f>
        <v>#REF!</v>
      </c>
      <c r="V21" s="69" t="e">
        <f>+#REF!</f>
        <v>#REF!</v>
      </c>
      <c r="X21" s="60" t="e">
        <f t="shared" si="0"/>
        <v>#REF!</v>
      </c>
    </row>
    <row r="22" spans="1:24" ht="23.6" x14ac:dyDescent="0.2">
      <c r="A22" s="3" t="s">
        <v>188</v>
      </c>
      <c r="B22" s="4" t="s">
        <v>189</v>
      </c>
      <c r="C22" s="159">
        <v>0</v>
      </c>
      <c r="D22" s="159"/>
      <c r="E22" s="72">
        <v>0</v>
      </c>
      <c r="F22" s="73"/>
      <c r="G22" s="171" t="s">
        <v>1591</v>
      </c>
      <c r="H22" s="74"/>
      <c r="I22" s="74"/>
      <c r="J22" s="74"/>
      <c r="M22" s="69" t="e">
        <f t="shared" si="1"/>
        <v>#REF!</v>
      </c>
      <c r="N22" s="57" t="s">
        <v>188</v>
      </c>
      <c r="O22" s="60" t="e">
        <f>+#REF!</f>
        <v>#REF!</v>
      </c>
      <c r="P22" s="60" t="e">
        <f>+#REF!</f>
        <v>#REF!</v>
      </c>
      <c r="Q22" s="60" t="e">
        <f>+#REF!</f>
        <v>#REF!</v>
      </c>
      <c r="R22" s="60" t="e">
        <f>+#REF!</f>
        <v>#REF!</v>
      </c>
      <c r="S22" s="60" t="e">
        <f>+#REF!</f>
        <v>#REF!</v>
      </c>
      <c r="T22" s="60" t="e">
        <f>+#REF!</f>
        <v>#REF!</v>
      </c>
      <c r="V22" s="69" t="e">
        <f>+#REF!</f>
        <v>#REF!</v>
      </c>
      <c r="X22" s="60" t="e">
        <f t="shared" si="0"/>
        <v>#REF!</v>
      </c>
    </row>
    <row r="23" spans="1:24" x14ac:dyDescent="0.2">
      <c r="A23" s="2" t="s">
        <v>190</v>
      </c>
      <c r="B23" s="12" t="s">
        <v>3</v>
      </c>
      <c r="C23" s="158">
        <v>2115710</v>
      </c>
      <c r="D23" s="161"/>
      <c r="E23" s="110">
        <v>2.487927341717175</v>
      </c>
      <c r="F23" s="73"/>
      <c r="G23" s="74"/>
      <c r="H23" s="74"/>
      <c r="I23" s="74"/>
      <c r="J23" s="74"/>
      <c r="M23" s="69" t="e">
        <f t="shared" si="1"/>
        <v>#REF!</v>
      </c>
      <c r="N23" s="56" t="s">
        <v>190</v>
      </c>
      <c r="O23" s="60" t="e">
        <f>+#REF!</f>
        <v>#REF!</v>
      </c>
      <c r="P23" s="60" t="e">
        <f>+#REF!</f>
        <v>#REF!</v>
      </c>
      <c r="Q23" s="60" t="e">
        <f>+#REF!</f>
        <v>#REF!</v>
      </c>
      <c r="R23" s="60" t="e">
        <f>+#REF!</f>
        <v>#REF!</v>
      </c>
      <c r="S23" s="60" t="e">
        <f>+#REF!</f>
        <v>#REF!</v>
      </c>
      <c r="T23" s="60" t="e">
        <f>+#REF!</f>
        <v>#REF!</v>
      </c>
      <c r="V23" s="69" t="e">
        <f>+#REF!</f>
        <v>#REF!</v>
      </c>
      <c r="X23" s="60" t="e">
        <f t="shared" si="0"/>
        <v>#REF!</v>
      </c>
    </row>
    <row r="24" spans="1:24" x14ac:dyDescent="0.2">
      <c r="A24" s="3" t="s">
        <v>191</v>
      </c>
      <c r="B24" s="4" t="s">
        <v>192</v>
      </c>
      <c r="C24" s="159"/>
      <c r="D24" s="159"/>
      <c r="E24" s="72">
        <v>0</v>
      </c>
      <c r="F24" s="73"/>
      <c r="G24" s="171" t="s">
        <v>1592</v>
      </c>
      <c r="H24" s="74"/>
      <c r="I24" s="74"/>
      <c r="J24" s="74"/>
      <c r="M24" s="69" t="e">
        <f t="shared" si="1"/>
        <v>#REF!</v>
      </c>
      <c r="N24" s="57" t="s">
        <v>191</v>
      </c>
      <c r="O24" s="60" t="e">
        <f>+#REF!</f>
        <v>#REF!</v>
      </c>
      <c r="P24" s="60" t="e">
        <f>+#REF!</f>
        <v>#REF!</v>
      </c>
      <c r="Q24" s="60" t="e">
        <f>+#REF!</f>
        <v>#REF!</v>
      </c>
      <c r="R24" s="60" t="e">
        <f>+#REF!</f>
        <v>#REF!</v>
      </c>
      <c r="S24" s="60" t="e">
        <f>+#REF!</f>
        <v>#REF!</v>
      </c>
      <c r="T24" s="60" t="e">
        <f>+#REF!</f>
        <v>#REF!</v>
      </c>
      <c r="V24" s="69" t="e">
        <f>+#REF!</f>
        <v>#REF!</v>
      </c>
      <c r="X24" s="60" t="e">
        <f t="shared" si="0"/>
        <v>#REF!</v>
      </c>
    </row>
    <row r="25" spans="1:24" x14ac:dyDescent="0.2">
      <c r="A25" s="3" t="s">
        <v>193</v>
      </c>
      <c r="B25" s="4" t="s">
        <v>194</v>
      </c>
      <c r="C25" s="159">
        <v>0</v>
      </c>
      <c r="D25" s="162"/>
      <c r="E25" s="72">
        <v>0</v>
      </c>
      <c r="F25" s="73"/>
      <c r="G25" s="171" t="s">
        <v>1593</v>
      </c>
      <c r="H25" s="74"/>
      <c r="I25" s="74"/>
      <c r="J25" s="74"/>
      <c r="M25" s="69" t="e">
        <f t="shared" si="1"/>
        <v>#REF!</v>
      </c>
      <c r="N25" s="57" t="s">
        <v>193</v>
      </c>
      <c r="O25" s="60" t="e">
        <f>+#REF!</f>
        <v>#REF!</v>
      </c>
      <c r="P25" s="60" t="e">
        <f>+#REF!</f>
        <v>#REF!</v>
      </c>
      <c r="Q25" s="60" t="e">
        <f>+#REF!</f>
        <v>#REF!</v>
      </c>
      <c r="R25" s="60" t="e">
        <f>+#REF!</f>
        <v>#REF!</v>
      </c>
      <c r="S25" s="60" t="e">
        <f>+#REF!</f>
        <v>#REF!</v>
      </c>
      <c r="T25" s="60" t="e">
        <f>+#REF!</f>
        <v>#REF!</v>
      </c>
      <c r="V25" s="69" t="e">
        <f>+#REF!</f>
        <v>#REF!</v>
      </c>
      <c r="X25" s="60" t="e">
        <f t="shared" si="0"/>
        <v>#REF!</v>
      </c>
    </row>
    <row r="26" spans="1:24" x14ac:dyDescent="0.2">
      <c r="A26" s="3" t="s">
        <v>195</v>
      </c>
      <c r="B26" s="4" t="s">
        <v>196</v>
      </c>
      <c r="C26" s="159"/>
      <c r="D26" s="159"/>
      <c r="E26" s="72">
        <v>0</v>
      </c>
      <c r="F26" s="73"/>
      <c r="G26" s="171" t="s">
        <v>1594</v>
      </c>
      <c r="H26" s="74"/>
      <c r="I26" s="74"/>
      <c r="J26" s="74"/>
      <c r="M26" s="69" t="e">
        <f t="shared" si="1"/>
        <v>#REF!</v>
      </c>
      <c r="N26" s="57" t="s">
        <v>195</v>
      </c>
      <c r="O26" s="60" t="e">
        <f>+#REF!</f>
        <v>#REF!</v>
      </c>
      <c r="P26" s="60" t="e">
        <f>+#REF!</f>
        <v>#REF!</v>
      </c>
      <c r="Q26" s="60" t="e">
        <f>+#REF!</f>
        <v>#REF!</v>
      </c>
      <c r="R26" s="60" t="e">
        <f>+#REF!</f>
        <v>#REF!</v>
      </c>
      <c r="S26" s="60" t="e">
        <f>+#REF!</f>
        <v>#REF!</v>
      </c>
      <c r="T26" s="60" t="e">
        <f>+#REF!</f>
        <v>#REF!</v>
      </c>
      <c r="V26" s="69" t="e">
        <f>+#REF!</f>
        <v>#REF!</v>
      </c>
      <c r="X26" s="60" t="e">
        <f t="shared" si="0"/>
        <v>#REF!</v>
      </c>
    </row>
    <row r="27" spans="1:24" x14ac:dyDescent="0.2">
      <c r="A27" s="3" t="s">
        <v>197</v>
      </c>
      <c r="B27" s="4" t="s">
        <v>198</v>
      </c>
      <c r="C27" s="159">
        <v>0</v>
      </c>
      <c r="D27" s="159"/>
      <c r="E27" s="72">
        <v>0</v>
      </c>
      <c r="F27" s="73"/>
      <c r="G27" s="171" t="s">
        <v>1595</v>
      </c>
      <c r="H27" s="74"/>
      <c r="I27" s="74"/>
      <c r="J27" s="74"/>
      <c r="M27" s="69" t="e">
        <f t="shared" si="1"/>
        <v>#REF!</v>
      </c>
      <c r="N27" s="57" t="s">
        <v>197</v>
      </c>
      <c r="O27" s="60" t="e">
        <f>+#REF!</f>
        <v>#REF!</v>
      </c>
      <c r="P27" s="60" t="e">
        <f>+#REF!</f>
        <v>#REF!</v>
      </c>
      <c r="Q27" s="60" t="e">
        <f>+#REF!</f>
        <v>#REF!</v>
      </c>
      <c r="R27" s="60" t="e">
        <f>+#REF!</f>
        <v>#REF!</v>
      </c>
      <c r="S27" s="60" t="e">
        <f>+#REF!</f>
        <v>#REF!</v>
      </c>
      <c r="T27" s="60" t="e">
        <f>+#REF!</f>
        <v>#REF!</v>
      </c>
      <c r="V27" s="69" t="e">
        <f>+#REF!</f>
        <v>#REF!</v>
      </c>
      <c r="X27" s="60" t="e">
        <f t="shared" si="0"/>
        <v>#REF!</v>
      </c>
    </row>
    <row r="28" spans="1:24" x14ac:dyDescent="0.2">
      <c r="A28" s="3" t="s">
        <v>199</v>
      </c>
      <c r="B28" s="4" t="s">
        <v>200</v>
      </c>
      <c r="C28" s="159">
        <v>0</v>
      </c>
      <c r="D28" s="159"/>
      <c r="E28" s="72">
        <v>0</v>
      </c>
      <c r="F28" s="73"/>
      <c r="G28" s="74"/>
      <c r="H28" s="74"/>
      <c r="I28" s="74"/>
      <c r="J28" s="74"/>
      <c r="M28" s="69" t="e">
        <f t="shared" si="1"/>
        <v>#REF!</v>
      </c>
      <c r="N28" s="57" t="s">
        <v>199</v>
      </c>
      <c r="O28" s="60" t="e">
        <f>+#REF!</f>
        <v>#REF!</v>
      </c>
      <c r="P28" s="60" t="e">
        <f>+#REF!</f>
        <v>#REF!</v>
      </c>
      <c r="Q28" s="60" t="e">
        <f>+#REF!</f>
        <v>#REF!</v>
      </c>
      <c r="R28" s="60" t="e">
        <f>+#REF!</f>
        <v>#REF!</v>
      </c>
      <c r="S28" s="60" t="e">
        <f>+#REF!</f>
        <v>#REF!</v>
      </c>
      <c r="T28" s="60" t="e">
        <f>+#REF!</f>
        <v>#REF!</v>
      </c>
      <c r="V28" s="69" t="e">
        <f>+#REF!</f>
        <v>#REF!</v>
      </c>
      <c r="X28" s="60" t="e">
        <f t="shared" si="0"/>
        <v>#REF!</v>
      </c>
    </row>
    <row r="29" spans="1:24" x14ac:dyDescent="0.2">
      <c r="A29" s="3" t="s">
        <v>201</v>
      </c>
      <c r="B29" s="4" t="s">
        <v>202</v>
      </c>
      <c r="C29" s="159">
        <v>2015710</v>
      </c>
      <c r="D29" s="159"/>
      <c r="E29" s="72">
        <v>2.3703343189627724</v>
      </c>
      <c r="F29" s="73" t="s">
        <v>1581</v>
      </c>
      <c r="G29" s="74"/>
      <c r="H29" s="74"/>
      <c r="I29" s="74"/>
      <c r="J29" s="74"/>
      <c r="M29" s="69" t="e">
        <f t="shared" si="1"/>
        <v>#REF!</v>
      </c>
      <c r="N29" s="57" t="s">
        <v>201</v>
      </c>
      <c r="O29" s="60" t="e">
        <f>+#REF!</f>
        <v>#REF!</v>
      </c>
      <c r="P29" s="60" t="e">
        <f>+#REF!</f>
        <v>#REF!</v>
      </c>
      <c r="Q29" s="60" t="e">
        <f>+#REF!</f>
        <v>#REF!</v>
      </c>
      <c r="R29" s="60" t="e">
        <f>+#REF!</f>
        <v>#REF!</v>
      </c>
      <c r="S29" s="60" t="e">
        <f>+#REF!</f>
        <v>#REF!</v>
      </c>
      <c r="T29" s="60" t="e">
        <f>+#REF!</f>
        <v>#REF!</v>
      </c>
      <c r="V29" s="69" t="e">
        <f>+#REF!</f>
        <v>#REF!</v>
      </c>
      <c r="X29" s="60" t="e">
        <f t="shared" si="0"/>
        <v>#REF!</v>
      </c>
    </row>
    <row r="30" spans="1:24" x14ac:dyDescent="0.2">
      <c r="A30" s="3" t="s">
        <v>203</v>
      </c>
      <c r="B30" s="4" t="s">
        <v>204</v>
      </c>
      <c r="C30" s="159">
        <v>0</v>
      </c>
      <c r="D30" s="162"/>
      <c r="E30" s="72">
        <v>0</v>
      </c>
      <c r="F30" s="73"/>
      <c r="G30" s="74"/>
      <c r="H30" s="74"/>
      <c r="I30" s="74"/>
      <c r="J30" s="74"/>
      <c r="M30" s="69" t="e">
        <f t="shared" si="1"/>
        <v>#REF!</v>
      </c>
      <c r="N30" s="57" t="s">
        <v>203</v>
      </c>
      <c r="O30" s="60" t="e">
        <f>+#REF!</f>
        <v>#REF!</v>
      </c>
      <c r="P30" s="60" t="e">
        <f>+#REF!</f>
        <v>#REF!</v>
      </c>
      <c r="Q30" s="60" t="e">
        <f>+#REF!</f>
        <v>#REF!</v>
      </c>
      <c r="R30" s="60" t="e">
        <f>+#REF!</f>
        <v>#REF!</v>
      </c>
      <c r="S30" s="60" t="e">
        <f>+#REF!</f>
        <v>#REF!</v>
      </c>
      <c r="T30" s="60" t="e">
        <f>+#REF!</f>
        <v>#REF!</v>
      </c>
      <c r="V30" s="69" t="e">
        <f>+#REF!</f>
        <v>#REF!</v>
      </c>
      <c r="X30" s="60" t="e">
        <f t="shared" si="0"/>
        <v>#REF!</v>
      </c>
    </row>
    <row r="31" spans="1:24" x14ac:dyDescent="0.2">
      <c r="A31" s="3" t="s">
        <v>205</v>
      </c>
      <c r="B31" s="4" t="s">
        <v>206</v>
      </c>
      <c r="C31" s="159">
        <v>0</v>
      </c>
      <c r="D31" s="159"/>
      <c r="E31" s="72">
        <v>0</v>
      </c>
      <c r="F31" s="73"/>
      <c r="G31" s="74"/>
      <c r="H31" s="74"/>
      <c r="I31" s="74"/>
      <c r="J31" s="74"/>
      <c r="M31" s="69" t="e">
        <f t="shared" si="1"/>
        <v>#REF!</v>
      </c>
      <c r="N31" s="57" t="s">
        <v>205</v>
      </c>
      <c r="O31" s="60" t="e">
        <f>+#REF!</f>
        <v>#REF!</v>
      </c>
      <c r="P31" s="60" t="e">
        <f>+#REF!</f>
        <v>#REF!</v>
      </c>
      <c r="Q31" s="60" t="e">
        <f>+#REF!</f>
        <v>#REF!</v>
      </c>
      <c r="R31" s="60" t="e">
        <f>+#REF!</f>
        <v>#REF!</v>
      </c>
      <c r="S31" s="60" t="e">
        <f>+#REF!</f>
        <v>#REF!</v>
      </c>
      <c r="T31" s="60" t="e">
        <f>+#REF!</f>
        <v>#REF!</v>
      </c>
      <c r="V31" s="69" t="e">
        <f>+#REF!</f>
        <v>#REF!</v>
      </c>
      <c r="X31" s="60" t="e">
        <f t="shared" si="0"/>
        <v>#REF!</v>
      </c>
    </row>
    <row r="32" spans="1:24" x14ac:dyDescent="0.2">
      <c r="A32" s="3" t="s">
        <v>207</v>
      </c>
      <c r="B32" s="4" t="s">
        <v>208</v>
      </c>
      <c r="C32" s="159">
        <v>0</v>
      </c>
      <c r="D32" s="159"/>
      <c r="E32" s="72">
        <v>0</v>
      </c>
      <c r="F32" s="73"/>
      <c r="G32" s="74"/>
      <c r="H32" s="74"/>
      <c r="I32" s="74"/>
      <c r="J32" s="74"/>
      <c r="M32" s="69" t="e">
        <f t="shared" si="1"/>
        <v>#REF!</v>
      </c>
      <c r="N32" s="57" t="s">
        <v>207</v>
      </c>
      <c r="O32" s="60" t="e">
        <f>+#REF!</f>
        <v>#REF!</v>
      </c>
      <c r="P32" s="60" t="e">
        <f>+#REF!</f>
        <v>#REF!</v>
      </c>
      <c r="Q32" s="60" t="e">
        <f>+#REF!</f>
        <v>#REF!</v>
      </c>
      <c r="R32" s="60" t="e">
        <f>+#REF!</f>
        <v>#REF!</v>
      </c>
      <c r="S32" s="60" t="e">
        <f>+#REF!</f>
        <v>#REF!</v>
      </c>
      <c r="T32" s="60" t="e">
        <f>+#REF!</f>
        <v>#REF!</v>
      </c>
      <c r="V32" s="69" t="e">
        <f>+#REF!</f>
        <v>#REF!</v>
      </c>
      <c r="X32" s="60" t="e">
        <f t="shared" si="0"/>
        <v>#REF!</v>
      </c>
    </row>
    <row r="33" spans="1:24" x14ac:dyDescent="0.2">
      <c r="A33" s="3" t="s">
        <v>209</v>
      </c>
      <c r="B33" s="4" t="s">
        <v>210</v>
      </c>
      <c r="C33" s="159"/>
      <c r="D33" s="159"/>
      <c r="E33" s="72">
        <v>0</v>
      </c>
      <c r="F33" s="73"/>
      <c r="G33" s="74"/>
      <c r="H33" s="74"/>
      <c r="I33" s="74"/>
      <c r="J33" s="74"/>
      <c r="M33" s="69" t="e">
        <f t="shared" si="1"/>
        <v>#REF!</v>
      </c>
      <c r="N33" s="57" t="s">
        <v>209</v>
      </c>
      <c r="O33" s="60" t="e">
        <f>+#REF!</f>
        <v>#REF!</v>
      </c>
      <c r="P33" s="60" t="e">
        <f>+#REF!</f>
        <v>#REF!</v>
      </c>
      <c r="Q33" s="60" t="e">
        <f>+#REF!</f>
        <v>#REF!</v>
      </c>
      <c r="R33" s="60" t="e">
        <f>+#REF!</f>
        <v>#REF!</v>
      </c>
      <c r="S33" s="60" t="e">
        <f>+#REF!</f>
        <v>#REF!</v>
      </c>
      <c r="T33" s="60" t="e">
        <f>+#REF!</f>
        <v>#REF!</v>
      </c>
      <c r="V33" s="69" t="e">
        <f>+#REF!</f>
        <v>#REF!</v>
      </c>
      <c r="X33" s="60" t="e">
        <f t="shared" si="0"/>
        <v>#REF!</v>
      </c>
    </row>
    <row r="34" spans="1:24" x14ac:dyDescent="0.2">
      <c r="A34" s="3" t="s">
        <v>211</v>
      </c>
      <c r="B34" s="4" t="s">
        <v>212</v>
      </c>
      <c r="C34" s="159">
        <v>100000</v>
      </c>
      <c r="D34" s="159"/>
      <c r="E34" s="72">
        <v>0.11759302275440278</v>
      </c>
      <c r="F34" s="73"/>
      <c r="G34" s="74"/>
      <c r="H34" s="74"/>
      <c r="I34" s="74"/>
      <c r="J34" s="74"/>
      <c r="M34" s="69" t="e">
        <f t="shared" si="1"/>
        <v>#REF!</v>
      </c>
      <c r="N34" s="57" t="s">
        <v>211</v>
      </c>
      <c r="O34" s="60" t="e">
        <f>+#REF!</f>
        <v>#REF!</v>
      </c>
      <c r="P34" s="60" t="e">
        <f>+#REF!</f>
        <v>#REF!</v>
      </c>
      <c r="Q34" s="60" t="e">
        <f>+#REF!</f>
        <v>#REF!</v>
      </c>
      <c r="R34" s="60" t="e">
        <f>+#REF!</f>
        <v>#REF!</v>
      </c>
      <c r="S34" s="60" t="e">
        <f>+#REF!</f>
        <v>#REF!</v>
      </c>
      <c r="T34" s="60" t="e">
        <f>+#REF!</f>
        <v>#REF!</v>
      </c>
      <c r="V34" s="69" t="e">
        <f>+#REF!</f>
        <v>#REF!</v>
      </c>
      <c r="X34" s="60" t="e">
        <f t="shared" si="0"/>
        <v>#REF!</v>
      </c>
    </row>
    <row r="35" spans="1:24" x14ac:dyDescent="0.2">
      <c r="A35" s="3" t="s">
        <v>213</v>
      </c>
      <c r="B35" s="4" t="s">
        <v>214</v>
      </c>
      <c r="C35" s="159"/>
      <c r="D35" s="159"/>
      <c r="E35" s="72">
        <v>0</v>
      </c>
      <c r="F35" s="73"/>
      <c r="G35" s="74"/>
      <c r="H35" s="74"/>
      <c r="I35" s="74"/>
      <c r="J35" s="74"/>
      <c r="M35" s="69" t="e">
        <f t="shared" si="1"/>
        <v>#REF!</v>
      </c>
      <c r="N35" s="57" t="s">
        <v>213</v>
      </c>
      <c r="O35" s="60" t="e">
        <f>+#REF!</f>
        <v>#REF!</v>
      </c>
      <c r="P35" s="60" t="e">
        <f>+#REF!</f>
        <v>#REF!</v>
      </c>
      <c r="Q35" s="60" t="e">
        <f>+#REF!</f>
        <v>#REF!</v>
      </c>
      <c r="R35" s="60" t="e">
        <f>+#REF!</f>
        <v>#REF!</v>
      </c>
      <c r="S35" s="60" t="e">
        <f>+#REF!</f>
        <v>#REF!</v>
      </c>
      <c r="T35" s="60" t="e">
        <f>+#REF!</f>
        <v>#REF!</v>
      </c>
      <c r="V35" s="69" t="e">
        <f>+#REF!</f>
        <v>#REF!</v>
      </c>
      <c r="X35" s="60" t="e">
        <f t="shared" si="0"/>
        <v>#REF!</v>
      </c>
    </row>
    <row r="36" spans="1:24" x14ac:dyDescent="0.2">
      <c r="A36" s="3" t="s">
        <v>215</v>
      </c>
      <c r="B36" s="4" t="s">
        <v>216</v>
      </c>
      <c r="C36" s="159">
        <v>0</v>
      </c>
      <c r="D36" s="159"/>
      <c r="E36" s="72">
        <v>0</v>
      </c>
      <c r="F36" s="73"/>
      <c r="G36" s="74"/>
      <c r="H36" s="74"/>
      <c r="I36" s="74"/>
      <c r="J36" s="74"/>
      <c r="M36" s="69" t="e">
        <f t="shared" si="1"/>
        <v>#REF!</v>
      </c>
      <c r="N36" s="57" t="s">
        <v>215</v>
      </c>
      <c r="O36" s="60" t="e">
        <f>+#REF!</f>
        <v>#REF!</v>
      </c>
      <c r="P36" s="60" t="e">
        <f>+#REF!</f>
        <v>#REF!</v>
      </c>
      <c r="Q36" s="60" t="e">
        <f>+#REF!</f>
        <v>#REF!</v>
      </c>
      <c r="R36" s="60" t="e">
        <f>+#REF!</f>
        <v>#REF!</v>
      </c>
      <c r="S36" s="60" t="e">
        <f>+#REF!</f>
        <v>#REF!</v>
      </c>
      <c r="T36" s="60" t="e">
        <f>+#REF!</f>
        <v>#REF!</v>
      </c>
      <c r="V36" s="69" t="e">
        <f>+#REF!</f>
        <v>#REF!</v>
      </c>
      <c r="X36" s="60" t="e">
        <f t="shared" si="0"/>
        <v>#REF!</v>
      </c>
    </row>
    <row r="37" spans="1:24" ht="23.6" x14ac:dyDescent="0.2">
      <c r="A37" s="3" t="s">
        <v>217</v>
      </c>
      <c r="B37" s="4" t="s">
        <v>218</v>
      </c>
      <c r="C37" s="159"/>
      <c r="D37" s="162"/>
      <c r="E37" s="72">
        <v>0</v>
      </c>
      <c r="F37" s="73"/>
      <c r="G37" s="74"/>
      <c r="H37" s="74"/>
      <c r="I37" s="74"/>
      <c r="J37" s="74"/>
      <c r="M37" s="69" t="e">
        <f t="shared" si="1"/>
        <v>#REF!</v>
      </c>
      <c r="N37" s="57" t="s">
        <v>217</v>
      </c>
      <c r="O37" s="60" t="e">
        <f>+#REF!</f>
        <v>#REF!</v>
      </c>
      <c r="P37" s="60" t="e">
        <f>+#REF!</f>
        <v>#REF!</v>
      </c>
      <c r="Q37" s="60" t="e">
        <f>+#REF!</f>
        <v>#REF!</v>
      </c>
      <c r="R37" s="60" t="e">
        <f>+#REF!</f>
        <v>#REF!</v>
      </c>
      <c r="S37" s="60" t="e">
        <f>+#REF!</f>
        <v>#REF!</v>
      </c>
      <c r="T37" s="60" t="e">
        <f>+#REF!</f>
        <v>#REF!</v>
      </c>
      <c r="V37" s="69" t="e">
        <f>+#REF!</f>
        <v>#REF!</v>
      </c>
      <c r="X37" s="60" t="e">
        <f t="shared" si="0"/>
        <v>#REF!</v>
      </c>
    </row>
    <row r="38" spans="1:24" x14ac:dyDescent="0.2">
      <c r="A38" s="3" t="s">
        <v>219</v>
      </c>
      <c r="B38" s="4" t="s">
        <v>220</v>
      </c>
      <c r="C38" s="159">
        <v>0</v>
      </c>
      <c r="D38" s="159"/>
      <c r="E38" s="72">
        <v>0</v>
      </c>
      <c r="F38" s="73"/>
      <c r="G38" s="74"/>
      <c r="H38" s="74"/>
      <c r="I38" s="74"/>
      <c r="J38" s="74"/>
      <c r="M38" s="69" t="e">
        <f t="shared" si="1"/>
        <v>#REF!</v>
      </c>
      <c r="N38" s="57" t="s">
        <v>219</v>
      </c>
      <c r="O38" s="60" t="e">
        <f>+#REF!</f>
        <v>#REF!</v>
      </c>
      <c r="P38" s="60" t="e">
        <f>+#REF!</f>
        <v>#REF!</v>
      </c>
      <c r="Q38" s="60" t="e">
        <f>+#REF!</f>
        <v>#REF!</v>
      </c>
      <c r="R38" s="60" t="e">
        <f>+#REF!</f>
        <v>#REF!</v>
      </c>
      <c r="S38" s="60" t="e">
        <f>+#REF!</f>
        <v>#REF!</v>
      </c>
      <c r="T38" s="60" t="e">
        <f>+#REF!</f>
        <v>#REF!</v>
      </c>
      <c r="V38" s="69" t="e">
        <f>+#REF!</f>
        <v>#REF!</v>
      </c>
      <c r="X38" s="60" t="e">
        <f t="shared" si="0"/>
        <v>#REF!</v>
      </c>
    </row>
    <row r="39" spans="1:24" s="59" customFormat="1" x14ac:dyDescent="0.2">
      <c r="A39" s="56" t="s">
        <v>221</v>
      </c>
      <c r="B39" s="55" t="s">
        <v>4</v>
      </c>
      <c r="C39" s="159"/>
      <c r="D39" s="159"/>
      <c r="E39" s="72"/>
      <c r="F39" s="73"/>
      <c r="G39" s="74"/>
      <c r="H39" s="74"/>
      <c r="I39" s="74"/>
      <c r="J39" s="74"/>
      <c r="M39" s="69">
        <f t="shared" si="1"/>
        <v>0</v>
      </c>
      <c r="N39" s="57"/>
      <c r="O39" s="60"/>
      <c r="P39" s="60"/>
      <c r="Q39" s="60"/>
      <c r="R39" s="60"/>
      <c r="S39" s="60"/>
      <c r="T39" s="60"/>
      <c r="V39" s="76"/>
      <c r="X39" s="60"/>
    </row>
    <row r="40" spans="1:24" x14ac:dyDescent="0.2">
      <c r="A40" s="2" t="s">
        <v>222</v>
      </c>
      <c r="B40" s="55" t="s">
        <v>223</v>
      </c>
      <c r="C40" s="158">
        <v>2600000</v>
      </c>
      <c r="D40" s="161"/>
      <c r="E40" s="110">
        <v>3.0574185916144723</v>
      </c>
      <c r="F40" s="73"/>
      <c r="G40" s="74"/>
      <c r="H40" s="74"/>
      <c r="I40" s="74"/>
      <c r="J40" s="74"/>
      <c r="M40" s="69" t="e">
        <f t="shared" si="1"/>
        <v>#REF!</v>
      </c>
      <c r="N40" s="56" t="s">
        <v>222</v>
      </c>
      <c r="O40" s="60" t="e">
        <f>+#REF!</f>
        <v>#REF!</v>
      </c>
      <c r="P40" s="60" t="e">
        <f>+#REF!</f>
        <v>#REF!</v>
      </c>
      <c r="Q40" s="60" t="e">
        <f>+#REF!</f>
        <v>#REF!</v>
      </c>
      <c r="R40" s="60" t="e">
        <f>+#REF!</f>
        <v>#REF!</v>
      </c>
      <c r="S40" s="60" t="e">
        <f>+#REF!</f>
        <v>#REF!</v>
      </c>
      <c r="T40" s="60" t="e">
        <f>+#REF!</f>
        <v>#REF!</v>
      </c>
      <c r="V40" s="69" t="e">
        <f>+#REF!</f>
        <v>#REF!</v>
      </c>
      <c r="X40" s="60" t="e">
        <f t="shared" ref="X40:X103" si="2">+O40-P40-Q40-R40-S40-T40</f>
        <v>#REF!</v>
      </c>
    </row>
    <row r="41" spans="1:24" x14ac:dyDescent="0.2">
      <c r="A41" s="3" t="s">
        <v>224</v>
      </c>
      <c r="B41" s="13" t="s">
        <v>225</v>
      </c>
      <c r="C41" s="159"/>
      <c r="D41" s="159"/>
      <c r="E41" s="72">
        <v>0</v>
      </c>
      <c r="F41" s="73"/>
      <c r="G41" s="74"/>
      <c r="H41" s="74"/>
      <c r="I41" s="74"/>
      <c r="J41" s="74"/>
      <c r="M41" s="69" t="e">
        <f t="shared" si="1"/>
        <v>#REF!</v>
      </c>
      <c r="N41" s="57" t="s">
        <v>224</v>
      </c>
      <c r="O41" s="60" t="e">
        <f>+#REF!</f>
        <v>#REF!</v>
      </c>
      <c r="P41" s="60" t="e">
        <f>+#REF!</f>
        <v>#REF!</v>
      </c>
      <c r="Q41" s="60" t="e">
        <f>+#REF!</f>
        <v>#REF!</v>
      </c>
      <c r="R41" s="60" t="e">
        <f>+#REF!</f>
        <v>#REF!</v>
      </c>
      <c r="S41" s="60" t="e">
        <f>+#REF!</f>
        <v>#REF!</v>
      </c>
      <c r="T41" s="60" t="e">
        <f>+#REF!</f>
        <v>#REF!</v>
      </c>
      <c r="V41" s="69" t="e">
        <f>+#REF!</f>
        <v>#REF!</v>
      </c>
      <c r="W41" s="59"/>
      <c r="X41" s="60" t="e">
        <f t="shared" si="2"/>
        <v>#REF!</v>
      </c>
    </row>
    <row r="42" spans="1:24" x14ac:dyDescent="0.2">
      <c r="A42" s="3" t="s">
        <v>226</v>
      </c>
      <c r="B42" s="4" t="s">
        <v>227</v>
      </c>
      <c r="C42" s="159">
        <v>0</v>
      </c>
      <c r="D42" s="159"/>
      <c r="E42" s="72">
        <v>0</v>
      </c>
      <c r="F42" s="73"/>
      <c r="G42" s="74"/>
      <c r="H42" s="74"/>
      <c r="I42" s="74"/>
      <c r="J42" s="74"/>
      <c r="M42" s="69" t="e">
        <f t="shared" si="1"/>
        <v>#REF!</v>
      </c>
      <c r="N42" s="57" t="s">
        <v>226</v>
      </c>
      <c r="O42" s="60" t="e">
        <f>+#REF!</f>
        <v>#REF!</v>
      </c>
      <c r="P42" s="60" t="e">
        <f>+#REF!</f>
        <v>#REF!</v>
      </c>
      <c r="Q42" s="60" t="e">
        <f>+#REF!</f>
        <v>#REF!</v>
      </c>
      <c r="R42" s="60" t="e">
        <f>+#REF!</f>
        <v>#REF!</v>
      </c>
      <c r="S42" s="60" t="e">
        <f>+#REF!</f>
        <v>#REF!</v>
      </c>
      <c r="T42" s="60" t="e">
        <f>+#REF!</f>
        <v>#REF!</v>
      </c>
      <c r="V42" s="69" t="e">
        <f>+#REF!</f>
        <v>#REF!</v>
      </c>
      <c r="X42" s="60" t="e">
        <f t="shared" si="2"/>
        <v>#REF!</v>
      </c>
    </row>
    <row r="43" spans="1:24" x14ac:dyDescent="0.2">
      <c r="A43" s="3" t="s">
        <v>228</v>
      </c>
      <c r="B43" s="4" t="s">
        <v>229</v>
      </c>
      <c r="C43" s="159"/>
      <c r="D43" s="159"/>
      <c r="E43" s="72">
        <v>0</v>
      </c>
      <c r="F43" s="73"/>
      <c r="G43" s="74"/>
      <c r="H43" s="74"/>
      <c r="I43" s="74"/>
      <c r="J43" s="74"/>
      <c r="M43" s="69" t="e">
        <f t="shared" si="1"/>
        <v>#REF!</v>
      </c>
      <c r="N43" s="57" t="s">
        <v>228</v>
      </c>
      <c r="O43" s="60" t="e">
        <f>+#REF!</f>
        <v>#REF!</v>
      </c>
      <c r="P43" s="60" t="e">
        <f>+#REF!</f>
        <v>#REF!</v>
      </c>
      <c r="Q43" s="60" t="e">
        <f>+#REF!</f>
        <v>#REF!</v>
      </c>
      <c r="R43" s="60" t="e">
        <f>+#REF!</f>
        <v>#REF!</v>
      </c>
      <c r="S43" s="60" t="e">
        <f>+#REF!</f>
        <v>#REF!</v>
      </c>
      <c r="T43" s="60" t="e">
        <f>+#REF!</f>
        <v>#REF!</v>
      </c>
      <c r="V43" s="69" t="e">
        <f>+#REF!</f>
        <v>#REF!</v>
      </c>
      <c r="X43" s="60" t="e">
        <f t="shared" si="2"/>
        <v>#REF!</v>
      </c>
    </row>
    <row r="44" spans="1:24" x14ac:dyDescent="0.2">
      <c r="A44" s="3" t="s">
        <v>230</v>
      </c>
      <c r="B44" s="4" t="s">
        <v>231</v>
      </c>
      <c r="C44" s="159">
        <v>2500000</v>
      </c>
      <c r="D44" s="162"/>
      <c r="E44" s="72">
        <v>2.9398255688600692</v>
      </c>
      <c r="F44" s="73"/>
      <c r="G44" s="74"/>
      <c r="H44" s="74"/>
      <c r="I44" s="74"/>
      <c r="J44" s="74"/>
      <c r="M44" s="69" t="e">
        <f t="shared" si="1"/>
        <v>#REF!</v>
      </c>
      <c r="N44" s="57" t="s">
        <v>230</v>
      </c>
      <c r="O44" s="60" t="e">
        <f>+#REF!</f>
        <v>#REF!</v>
      </c>
      <c r="P44" s="60" t="e">
        <f>+#REF!</f>
        <v>#REF!</v>
      </c>
      <c r="Q44" s="60" t="e">
        <f>+#REF!</f>
        <v>#REF!</v>
      </c>
      <c r="R44" s="60" t="e">
        <f>+#REF!</f>
        <v>#REF!</v>
      </c>
      <c r="S44" s="60" t="e">
        <f>+#REF!</f>
        <v>#REF!</v>
      </c>
      <c r="T44" s="60" t="e">
        <f>+#REF!</f>
        <v>#REF!</v>
      </c>
      <c r="V44" s="69" t="e">
        <f>+#REF!</f>
        <v>#REF!</v>
      </c>
      <c r="X44" s="60" t="e">
        <f t="shared" si="2"/>
        <v>#REF!</v>
      </c>
    </row>
    <row r="45" spans="1:24" x14ac:dyDescent="0.2">
      <c r="A45" s="3" t="s">
        <v>232</v>
      </c>
      <c r="B45" s="4" t="s">
        <v>233</v>
      </c>
      <c r="C45" s="159"/>
      <c r="D45" s="159"/>
      <c r="E45" s="72">
        <v>0</v>
      </c>
      <c r="F45" s="73"/>
      <c r="G45" s="74"/>
      <c r="H45" s="74"/>
      <c r="I45" s="74"/>
      <c r="J45" s="74"/>
      <c r="M45" s="69" t="e">
        <f t="shared" si="1"/>
        <v>#REF!</v>
      </c>
      <c r="N45" s="57" t="s">
        <v>232</v>
      </c>
      <c r="O45" s="60" t="e">
        <f>+#REF!</f>
        <v>#REF!</v>
      </c>
      <c r="P45" s="60" t="e">
        <f>+#REF!</f>
        <v>#REF!</v>
      </c>
      <c r="Q45" s="60" t="e">
        <f>+#REF!</f>
        <v>#REF!</v>
      </c>
      <c r="R45" s="60" t="e">
        <f>+#REF!</f>
        <v>#REF!</v>
      </c>
      <c r="S45" s="60" t="e">
        <f>+#REF!</f>
        <v>#REF!</v>
      </c>
      <c r="T45" s="60" t="e">
        <f>+#REF!</f>
        <v>#REF!</v>
      </c>
      <c r="V45" s="76" t="e">
        <f>+#REF!</f>
        <v>#REF!</v>
      </c>
      <c r="X45" s="60" t="e">
        <f t="shared" si="2"/>
        <v>#REF!</v>
      </c>
    </row>
    <row r="46" spans="1:24" x14ac:dyDescent="0.2">
      <c r="A46" s="3" t="s">
        <v>234</v>
      </c>
      <c r="B46" s="4" t="s">
        <v>235</v>
      </c>
      <c r="C46" s="159">
        <v>0</v>
      </c>
      <c r="D46" s="159"/>
      <c r="E46" s="72">
        <v>0</v>
      </c>
      <c r="F46" s="73"/>
      <c r="G46" s="74"/>
      <c r="H46" s="74"/>
      <c r="I46" s="74"/>
      <c r="J46" s="74"/>
      <c r="M46" s="69" t="e">
        <f t="shared" si="1"/>
        <v>#REF!</v>
      </c>
      <c r="N46" s="57" t="s">
        <v>234</v>
      </c>
      <c r="O46" s="60" t="e">
        <f>+#REF!</f>
        <v>#REF!</v>
      </c>
      <c r="P46" s="60" t="e">
        <f>+#REF!</f>
        <v>#REF!</v>
      </c>
      <c r="Q46" s="60" t="e">
        <f>+#REF!</f>
        <v>#REF!</v>
      </c>
      <c r="R46" s="60" t="e">
        <f>+#REF!</f>
        <v>#REF!</v>
      </c>
      <c r="S46" s="60" t="e">
        <f>+#REF!</f>
        <v>#REF!</v>
      </c>
      <c r="T46" s="60" t="e">
        <f>+#REF!</f>
        <v>#REF!</v>
      </c>
      <c r="V46" s="69" t="e">
        <f>+#REF!</f>
        <v>#REF!</v>
      </c>
      <c r="X46" s="60" t="e">
        <f t="shared" si="2"/>
        <v>#REF!</v>
      </c>
    </row>
    <row r="47" spans="1:24" x14ac:dyDescent="0.2">
      <c r="A47" s="3" t="s">
        <v>236</v>
      </c>
      <c r="B47" s="4" t="s">
        <v>237</v>
      </c>
      <c r="C47" s="159">
        <v>0</v>
      </c>
      <c r="D47" s="159"/>
      <c r="E47" s="72">
        <v>0</v>
      </c>
      <c r="F47" s="73"/>
      <c r="G47" s="74"/>
      <c r="H47" s="74"/>
      <c r="I47" s="74"/>
      <c r="J47" s="74"/>
      <c r="M47" s="69" t="e">
        <f t="shared" si="1"/>
        <v>#REF!</v>
      </c>
      <c r="N47" s="57" t="s">
        <v>236</v>
      </c>
      <c r="O47" s="60" t="e">
        <f>+#REF!</f>
        <v>#REF!</v>
      </c>
      <c r="P47" s="60" t="e">
        <f>+#REF!</f>
        <v>#REF!</v>
      </c>
      <c r="Q47" s="60" t="e">
        <f>+#REF!</f>
        <v>#REF!</v>
      </c>
      <c r="R47" s="60" t="e">
        <f>+#REF!</f>
        <v>#REF!</v>
      </c>
      <c r="S47" s="60" t="e">
        <f>+#REF!</f>
        <v>#REF!</v>
      </c>
      <c r="T47" s="60" t="e">
        <f>+#REF!</f>
        <v>#REF!</v>
      </c>
      <c r="V47" s="69" t="e">
        <f>+#REF!</f>
        <v>#REF!</v>
      </c>
      <c r="X47" s="60" t="e">
        <f t="shared" si="2"/>
        <v>#REF!</v>
      </c>
    </row>
    <row r="48" spans="1:24" x14ac:dyDescent="0.2">
      <c r="A48" s="3" t="s">
        <v>238</v>
      </c>
      <c r="B48" s="4" t="s">
        <v>239</v>
      </c>
      <c r="C48" s="159">
        <v>0</v>
      </c>
      <c r="D48" s="159"/>
      <c r="E48" s="72">
        <v>0</v>
      </c>
      <c r="F48" s="73"/>
      <c r="G48" s="74"/>
      <c r="H48" s="74"/>
      <c r="I48" s="74"/>
      <c r="J48" s="74"/>
      <c r="M48" s="69" t="e">
        <f t="shared" si="1"/>
        <v>#REF!</v>
      </c>
      <c r="N48" s="57" t="s">
        <v>238</v>
      </c>
      <c r="O48" s="60" t="e">
        <f>+#REF!</f>
        <v>#REF!</v>
      </c>
      <c r="P48" s="60" t="e">
        <f>+#REF!</f>
        <v>#REF!</v>
      </c>
      <c r="Q48" s="60" t="e">
        <f>+#REF!</f>
        <v>#REF!</v>
      </c>
      <c r="R48" s="60" t="e">
        <f>+#REF!</f>
        <v>#REF!</v>
      </c>
      <c r="S48" s="60" t="e">
        <f>+#REF!</f>
        <v>#REF!</v>
      </c>
      <c r="T48" s="60" t="e">
        <f>+#REF!</f>
        <v>#REF!</v>
      </c>
      <c r="V48" s="69" t="e">
        <f>+#REF!</f>
        <v>#REF!</v>
      </c>
      <c r="X48" s="60" t="e">
        <f t="shared" si="2"/>
        <v>#REF!</v>
      </c>
    </row>
    <row r="49" spans="1:24" x14ac:dyDescent="0.2">
      <c r="A49" s="3" t="s">
        <v>240</v>
      </c>
      <c r="B49" s="4" t="s">
        <v>241</v>
      </c>
      <c r="C49" s="159"/>
      <c r="D49" s="159"/>
      <c r="E49" s="72">
        <v>0</v>
      </c>
      <c r="F49" s="73"/>
      <c r="G49" s="74"/>
      <c r="H49" s="74"/>
      <c r="I49" s="74"/>
      <c r="J49" s="74"/>
      <c r="M49" s="69" t="e">
        <f t="shared" si="1"/>
        <v>#REF!</v>
      </c>
      <c r="N49" s="57" t="s">
        <v>240</v>
      </c>
      <c r="O49" s="60" t="e">
        <f>+#REF!</f>
        <v>#REF!</v>
      </c>
      <c r="P49" s="60" t="e">
        <f>+#REF!</f>
        <v>#REF!</v>
      </c>
      <c r="Q49" s="60" t="e">
        <f>+#REF!</f>
        <v>#REF!</v>
      </c>
      <c r="R49" s="60" t="e">
        <f>+#REF!</f>
        <v>#REF!</v>
      </c>
      <c r="S49" s="60" t="e">
        <f>+#REF!</f>
        <v>#REF!</v>
      </c>
      <c r="T49" s="60" t="e">
        <f>+#REF!</f>
        <v>#REF!</v>
      </c>
      <c r="V49" s="69" t="e">
        <f>+#REF!</f>
        <v>#REF!</v>
      </c>
      <c r="X49" s="60" t="e">
        <f t="shared" si="2"/>
        <v>#REF!</v>
      </c>
    </row>
    <row r="50" spans="1:24" x14ac:dyDescent="0.2">
      <c r="A50" s="3" t="s">
        <v>242</v>
      </c>
      <c r="B50" s="4" t="s">
        <v>243</v>
      </c>
      <c r="C50" s="159">
        <v>100000</v>
      </c>
      <c r="D50" s="159"/>
      <c r="E50" s="72">
        <v>0.11759302275440278</v>
      </c>
      <c r="F50" s="73"/>
      <c r="G50" s="74"/>
      <c r="H50" s="74"/>
      <c r="I50" s="74"/>
      <c r="J50" s="74"/>
      <c r="M50" s="69" t="e">
        <f t="shared" si="1"/>
        <v>#REF!</v>
      </c>
      <c r="N50" s="57" t="s">
        <v>242</v>
      </c>
      <c r="O50" s="60" t="e">
        <f>+#REF!</f>
        <v>#REF!</v>
      </c>
      <c r="P50" s="60" t="e">
        <f>+#REF!</f>
        <v>#REF!</v>
      </c>
      <c r="Q50" s="60" t="e">
        <f>+#REF!</f>
        <v>#REF!</v>
      </c>
      <c r="R50" s="60" t="e">
        <f>+#REF!</f>
        <v>#REF!</v>
      </c>
      <c r="S50" s="60" t="e">
        <f>+#REF!</f>
        <v>#REF!</v>
      </c>
      <c r="T50" s="60" t="e">
        <f>+#REF!</f>
        <v>#REF!</v>
      </c>
      <c r="V50" s="69" t="e">
        <f>+#REF!</f>
        <v>#REF!</v>
      </c>
      <c r="X50" s="60" t="e">
        <f t="shared" si="2"/>
        <v>#REF!</v>
      </c>
    </row>
    <row r="51" spans="1:24" x14ac:dyDescent="0.2">
      <c r="A51" s="3" t="s">
        <v>244</v>
      </c>
      <c r="B51" s="4" t="s">
        <v>245</v>
      </c>
      <c r="C51" s="159">
        <v>0</v>
      </c>
      <c r="D51" s="159"/>
      <c r="E51" s="72">
        <v>0</v>
      </c>
      <c r="F51" s="73"/>
      <c r="G51" s="74"/>
      <c r="H51" s="74"/>
      <c r="I51" s="74"/>
      <c r="J51" s="74"/>
      <c r="M51" s="69" t="e">
        <f t="shared" si="1"/>
        <v>#REF!</v>
      </c>
      <c r="N51" s="57" t="s">
        <v>244</v>
      </c>
      <c r="O51" s="60" t="e">
        <f>+#REF!</f>
        <v>#REF!</v>
      </c>
      <c r="P51" s="60" t="e">
        <f>+#REF!</f>
        <v>#REF!</v>
      </c>
      <c r="Q51" s="60" t="e">
        <f>+#REF!</f>
        <v>#REF!</v>
      </c>
      <c r="R51" s="60" t="e">
        <f>+#REF!</f>
        <v>#REF!</v>
      </c>
      <c r="S51" s="60" t="e">
        <f>+#REF!</f>
        <v>#REF!</v>
      </c>
      <c r="T51" s="60" t="e">
        <f>+#REF!</f>
        <v>#REF!</v>
      </c>
      <c r="V51" s="69" t="e">
        <f>+#REF!</f>
        <v>#REF!</v>
      </c>
      <c r="X51" s="60" t="e">
        <f t="shared" si="2"/>
        <v>#REF!</v>
      </c>
    </row>
    <row r="52" spans="1:24" x14ac:dyDescent="0.2">
      <c r="A52" s="3" t="s">
        <v>246</v>
      </c>
      <c r="B52" s="4" t="s">
        <v>247</v>
      </c>
      <c r="C52" s="159"/>
      <c r="D52" s="159"/>
      <c r="E52" s="72">
        <v>0</v>
      </c>
      <c r="F52" s="73"/>
      <c r="G52" s="74"/>
      <c r="H52" s="74"/>
      <c r="I52" s="74"/>
      <c r="J52" s="74"/>
      <c r="M52" s="69" t="e">
        <f t="shared" si="1"/>
        <v>#REF!</v>
      </c>
      <c r="N52" s="57" t="s">
        <v>246</v>
      </c>
      <c r="O52" s="60" t="e">
        <f>+#REF!</f>
        <v>#REF!</v>
      </c>
      <c r="P52" s="60" t="e">
        <f>+#REF!</f>
        <v>#REF!</v>
      </c>
      <c r="Q52" s="60" t="e">
        <f>+#REF!</f>
        <v>#REF!</v>
      </c>
      <c r="R52" s="60" t="e">
        <f>+#REF!</f>
        <v>#REF!</v>
      </c>
      <c r="S52" s="60" t="e">
        <f>+#REF!</f>
        <v>#REF!</v>
      </c>
      <c r="T52" s="60" t="e">
        <f>+#REF!</f>
        <v>#REF!</v>
      </c>
      <c r="V52" s="69" t="e">
        <f>+#REF!</f>
        <v>#REF!</v>
      </c>
      <c r="X52" s="60" t="e">
        <f t="shared" si="2"/>
        <v>#REF!</v>
      </c>
    </row>
    <row r="53" spans="1:24" x14ac:dyDescent="0.2">
      <c r="A53" s="3" t="s">
        <v>248</v>
      </c>
      <c r="B53" s="4" t="s">
        <v>249</v>
      </c>
      <c r="C53" s="159">
        <v>0</v>
      </c>
      <c r="D53" s="162"/>
      <c r="E53" s="72">
        <v>0</v>
      </c>
      <c r="F53" s="73"/>
      <c r="G53" s="74"/>
      <c r="H53" s="74"/>
      <c r="I53" s="74"/>
      <c r="J53" s="74"/>
      <c r="M53" s="69" t="e">
        <f t="shared" si="1"/>
        <v>#REF!</v>
      </c>
      <c r="N53" s="57" t="s">
        <v>248</v>
      </c>
      <c r="O53" s="60" t="e">
        <f>+#REF!</f>
        <v>#REF!</v>
      </c>
      <c r="P53" s="60" t="e">
        <f>+#REF!</f>
        <v>#REF!</v>
      </c>
      <c r="Q53" s="60" t="e">
        <f>+#REF!</f>
        <v>#REF!</v>
      </c>
      <c r="R53" s="60" t="e">
        <f>+#REF!</f>
        <v>#REF!</v>
      </c>
      <c r="S53" s="60" t="e">
        <f>+#REF!</f>
        <v>#REF!</v>
      </c>
      <c r="T53" s="60" t="e">
        <f>+#REF!</f>
        <v>#REF!</v>
      </c>
      <c r="V53" s="69" t="e">
        <f>+#REF!</f>
        <v>#REF!</v>
      </c>
      <c r="X53" s="60" t="e">
        <f t="shared" si="2"/>
        <v>#REF!</v>
      </c>
    </row>
    <row r="54" spans="1:24" x14ac:dyDescent="0.2">
      <c r="A54" s="3" t="s">
        <v>250</v>
      </c>
      <c r="B54" s="4" t="s">
        <v>223</v>
      </c>
      <c r="C54" s="159"/>
      <c r="D54" s="159"/>
      <c r="E54" s="72">
        <v>0</v>
      </c>
      <c r="F54" s="73"/>
      <c r="G54" s="74"/>
      <c r="H54" s="74"/>
      <c r="I54" s="74"/>
      <c r="J54" s="74"/>
      <c r="M54" s="69" t="e">
        <f t="shared" si="1"/>
        <v>#REF!</v>
      </c>
      <c r="N54" s="57" t="s">
        <v>250</v>
      </c>
      <c r="O54" s="60" t="e">
        <f>+#REF!</f>
        <v>#REF!</v>
      </c>
      <c r="P54" s="60" t="e">
        <f>+#REF!</f>
        <v>#REF!</v>
      </c>
      <c r="Q54" s="60" t="e">
        <f>+#REF!</f>
        <v>#REF!</v>
      </c>
      <c r="R54" s="60" t="e">
        <f>+#REF!</f>
        <v>#REF!</v>
      </c>
      <c r="S54" s="60" t="e">
        <f>+#REF!</f>
        <v>#REF!</v>
      </c>
      <c r="T54" s="60" t="e">
        <f>+#REF!</f>
        <v>#REF!</v>
      </c>
      <c r="V54" s="69" t="e">
        <f>+#REF!</f>
        <v>#REF!</v>
      </c>
      <c r="X54" s="60" t="e">
        <f t="shared" si="2"/>
        <v>#REF!</v>
      </c>
    </row>
    <row r="55" spans="1:24" x14ac:dyDescent="0.2">
      <c r="A55" s="3" t="s">
        <v>251</v>
      </c>
      <c r="B55" s="4" t="s">
        <v>252</v>
      </c>
      <c r="C55" s="159">
        <v>0</v>
      </c>
      <c r="D55" s="159"/>
      <c r="E55" s="72">
        <v>0</v>
      </c>
      <c r="F55" s="73"/>
      <c r="G55" s="74"/>
      <c r="H55" s="74"/>
      <c r="I55" s="74"/>
      <c r="J55" s="74"/>
      <c r="M55" s="69" t="e">
        <f t="shared" si="1"/>
        <v>#REF!</v>
      </c>
      <c r="N55" s="57" t="s">
        <v>251</v>
      </c>
      <c r="O55" s="60" t="e">
        <f>+#REF!</f>
        <v>#REF!</v>
      </c>
      <c r="P55" s="60" t="e">
        <f>+#REF!</f>
        <v>#REF!</v>
      </c>
      <c r="Q55" s="60" t="e">
        <f>+#REF!</f>
        <v>#REF!</v>
      </c>
      <c r="R55" s="60" t="e">
        <f>+#REF!</f>
        <v>#REF!</v>
      </c>
      <c r="S55" s="60" t="e">
        <f>+#REF!</f>
        <v>#REF!</v>
      </c>
      <c r="T55" s="60" t="e">
        <f>+#REF!</f>
        <v>#REF!</v>
      </c>
      <c r="V55" s="69" t="e">
        <f>+#REF!</f>
        <v>#REF!</v>
      </c>
      <c r="X55" s="60" t="e">
        <f t="shared" si="2"/>
        <v>#REF!</v>
      </c>
    </row>
    <row r="56" spans="1:24" x14ac:dyDescent="0.2">
      <c r="A56" s="3" t="s">
        <v>253</v>
      </c>
      <c r="B56" s="4" t="s">
        <v>254</v>
      </c>
      <c r="C56" s="159">
        <v>0</v>
      </c>
      <c r="D56" s="159"/>
      <c r="E56" s="72">
        <v>0</v>
      </c>
      <c r="F56" s="73"/>
      <c r="G56" s="74"/>
      <c r="H56" s="74"/>
      <c r="I56" s="74"/>
      <c r="J56" s="74"/>
      <c r="M56" s="69" t="e">
        <f t="shared" si="1"/>
        <v>#REF!</v>
      </c>
      <c r="N56" s="57" t="s">
        <v>253</v>
      </c>
      <c r="O56" s="60" t="e">
        <f>+#REF!</f>
        <v>#REF!</v>
      </c>
      <c r="P56" s="60" t="e">
        <f>+#REF!</f>
        <v>#REF!</v>
      </c>
      <c r="Q56" s="60" t="e">
        <f>+#REF!</f>
        <v>#REF!</v>
      </c>
      <c r="R56" s="60" t="e">
        <f>+#REF!</f>
        <v>#REF!</v>
      </c>
      <c r="S56" s="60" t="e">
        <f>+#REF!</f>
        <v>#REF!</v>
      </c>
      <c r="T56" s="60" t="e">
        <f>+#REF!</f>
        <v>#REF!</v>
      </c>
      <c r="V56" s="69" t="e">
        <f>+#REF!</f>
        <v>#REF!</v>
      </c>
      <c r="X56" s="60" t="e">
        <f t="shared" si="2"/>
        <v>#REF!</v>
      </c>
    </row>
    <row r="57" spans="1:24" x14ac:dyDescent="0.2">
      <c r="A57" s="2" t="s">
        <v>255</v>
      </c>
      <c r="B57" s="12" t="s">
        <v>6</v>
      </c>
      <c r="C57" s="159"/>
      <c r="D57" s="162"/>
      <c r="E57" s="72">
        <v>0</v>
      </c>
      <c r="F57" s="73"/>
      <c r="G57" s="74"/>
      <c r="H57" s="74"/>
      <c r="I57" s="74"/>
      <c r="J57" s="74"/>
      <c r="M57" s="69" t="e">
        <f t="shared" si="1"/>
        <v>#REF!</v>
      </c>
      <c r="N57" s="56" t="s">
        <v>255</v>
      </c>
      <c r="O57" s="60" t="e">
        <f>+#REF!</f>
        <v>#REF!</v>
      </c>
      <c r="P57" s="60" t="e">
        <f>+#REF!</f>
        <v>#REF!</v>
      </c>
      <c r="Q57" s="60" t="e">
        <f>+#REF!</f>
        <v>#REF!</v>
      </c>
      <c r="R57" s="60" t="e">
        <f>+#REF!</f>
        <v>#REF!</v>
      </c>
      <c r="S57" s="60" t="e">
        <f>+#REF!</f>
        <v>#REF!</v>
      </c>
      <c r="T57" s="60" t="e">
        <f>+#REF!</f>
        <v>#REF!</v>
      </c>
      <c r="V57" s="69" t="e">
        <f>+#REF!</f>
        <v>#REF!</v>
      </c>
      <c r="X57" s="60" t="e">
        <f t="shared" si="2"/>
        <v>#REF!</v>
      </c>
    </row>
    <row r="58" spans="1:24" x14ac:dyDescent="0.2">
      <c r="A58" s="3" t="s">
        <v>256</v>
      </c>
      <c r="B58" s="4" t="s">
        <v>257</v>
      </c>
      <c r="C58" s="159"/>
      <c r="D58" s="159"/>
      <c r="E58" s="72">
        <v>0</v>
      </c>
      <c r="F58" s="73"/>
      <c r="G58" s="74"/>
      <c r="H58" s="74"/>
      <c r="I58" s="74"/>
      <c r="J58" s="74"/>
      <c r="M58" s="69" t="e">
        <f t="shared" si="1"/>
        <v>#REF!</v>
      </c>
      <c r="N58" s="57" t="s">
        <v>256</v>
      </c>
      <c r="O58" s="60" t="e">
        <f>+#REF!</f>
        <v>#REF!</v>
      </c>
      <c r="P58" s="60" t="e">
        <f>+#REF!</f>
        <v>#REF!</v>
      </c>
      <c r="Q58" s="60" t="e">
        <f>+#REF!</f>
        <v>#REF!</v>
      </c>
      <c r="R58" s="60" t="e">
        <f>+#REF!</f>
        <v>#REF!</v>
      </c>
      <c r="S58" s="60" t="e">
        <f>+#REF!</f>
        <v>#REF!</v>
      </c>
      <c r="T58" s="60" t="e">
        <f>+#REF!</f>
        <v>#REF!</v>
      </c>
      <c r="V58" s="69" t="e">
        <f>+#REF!</f>
        <v>#REF!</v>
      </c>
      <c r="X58" s="60" t="e">
        <f t="shared" si="2"/>
        <v>#REF!</v>
      </c>
    </row>
    <row r="59" spans="1:24" x14ac:dyDescent="0.2">
      <c r="A59" s="3" t="s">
        <v>258</v>
      </c>
      <c r="B59" s="4" t="s">
        <v>259</v>
      </c>
      <c r="C59" s="159">
        <v>0</v>
      </c>
      <c r="D59" s="159"/>
      <c r="E59" s="72">
        <v>0</v>
      </c>
      <c r="F59" s="73"/>
      <c r="G59" s="74"/>
      <c r="H59" s="74"/>
      <c r="I59" s="74"/>
      <c r="J59" s="74"/>
      <c r="M59" s="69" t="e">
        <f t="shared" si="1"/>
        <v>#REF!</v>
      </c>
      <c r="N59" s="57" t="s">
        <v>258</v>
      </c>
      <c r="O59" s="60" t="e">
        <f>+#REF!</f>
        <v>#REF!</v>
      </c>
      <c r="P59" s="60" t="e">
        <f>+#REF!</f>
        <v>#REF!</v>
      </c>
      <c r="Q59" s="60" t="e">
        <f>+#REF!</f>
        <v>#REF!</v>
      </c>
      <c r="R59" s="60" t="e">
        <f>+#REF!</f>
        <v>#REF!</v>
      </c>
      <c r="S59" s="60" t="e">
        <f>+#REF!</f>
        <v>#REF!</v>
      </c>
      <c r="T59" s="60" t="e">
        <f>+#REF!</f>
        <v>#REF!</v>
      </c>
      <c r="V59" s="69" t="e">
        <f>+#REF!</f>
        <v>#REF!</v>
      </c>
      <c r="X59" s="60" t="e">
        <f t="shared" si="2"/>
        <v>#REF!</v>
      </c>
    </row>
    <row r="60" spans="1:24" x14ac:dyDescent="0.2">
      <c r="A60" s="3" t="s">
        <v>260</v>
      </c>
      <c r="B60" s="4" t="s">
        <v>261</v>
      </c>
      <c r="C60" s="159">
        <v>0</v>
      </c>
      <c r="D60" s="159"/>
      <c r="E60" s="72">
        <v>0</v>
      </c>
      <c r="F60" s="73"/>
      <c r="G60" s="74"/>
      <c r="H60" s="74"/>
      <c r="I60" s="74"/>
      <c r="J60" s="74"/>
      <c r="M60" s="69" t="e">
        <f t="shared" si="1"/>
        <v>#REF!</v>
      </c>
      <c r="N60" s="57" t="s">
        <v>260</v>
      </c>
      <c r="O60" s="60" t="e">
        <f>+#REF!</f>
        <v>#REF!</v>
      </c>
      <c r="P60" s="60" t="e">
        <f>+#REF!</f>
        <v>#REF!</v>
      </c>
      <c r="Q60" s="60" t="e">
        <f>+#REF!</f>
        <v>#REF!</v>
      </c>
      <c r="R60" s="60" t="e">
        <f>+#REF!</f>
        <v>#REF!</v>
      </c>
      <c r="S60" s="60" t="e">
        <f>+#REF!</f>
        <v>#REF!</v>
      </c>
      <c r="T60" s="60" t="e">
        <f>+#REF!</f>
        <v>#REF!</v>
      </c>
      <c r="V60" s="69" t="e">
        <f>+#REF!</f>
        <v>#REF!</v>
      </c>
      <c r="X60" s="60" t="e">
        <f t="shared" si="2"/>
        <v>#REF!</v>
      </c>
    </row>
    <row r="61" spans="1:24" x14ac:dyDescent="0.2">
      <c r="A61" s="2" t="s">
        <v>262</v>
      </c>
      <c r="B61" s="12" t="s">
        <v>7</v>
      </c>
      <c r="C61" s="159"/>
      <c r="D61" s="159"/>
      <c r="E61" s="72">
        <v>0</v>
      </c>
      <c r="F61" s="73"/>
      <c r="G61" s="74"/>
      <c r="H61" s="74"/>
      <c r="I61" s="74"/>
      <c r="J61" s="74"/>
      <c r="M61" s="69" t="e">
        <f t="shared" si="1"/>
        <v>#REF!</v>
      </c>
      <c r="N61" s="56" t="s">
        <v>262</v>
      </c>
      <c r="O61" s="60" t="e">
        <f>+#REF!</f>
        <v>#REF!</v>
      </c>
      <c r="P61" s="60" t="e">
        <f>+#REF!</f>
        <v>#REF!</v>
      </c>
      <c r="Q61" s="60" t="e">
        <f>+#REF!</f>
        <v>#REF!</v>
      </c>
      <c r="R61" s="60" t="e">
        <f>+#REF!</f>
        <v>#REF!</v>
      </c>
      <c r="S61" s="60" t="e">
        <f>+#REF!</f>
        <v>#REF!</v>
      </c>
      <c r="T61" s="60" t="e">
        <f>+#REF!</f>
        <v>#REF!</v>
      </c>
      <c r="V61" s="69" t="e">
        <f>+#REF!</f>
        <v>#REF!</v>
      </c>
      <c r="X61" s="60" t="e">
        <f t="shared" si="2"/>
        <v>#REF!</v>
      </c>
    </row>
    <row r="62" spans="1:24" x14ac:dyDescent="0.2">
      <c r="A62" s="3" t="s">
        <v>263</v>
      </c>
      <c r="B62" s="4" t="s">
        <v>264</v>
      </c>
      <c r="C62" s="159"/>
      <c r="D62" s="159"/>
      <c r="E62" s="72">
        <v>0</v>
      </c>
      <c r="F62" s="73"/>
      <c r="G62" s="74"/>
      <c r="H62" s="74"/>
      <c r="I62" s="74"/>
      <c r="J62" s="74"/>
      <c r="M62" s="69" t="e">
        <f t="shared" si="1"/>
        <v>#REF!</v>
      </c>
      <c r="N62" s="57" t="s">
        <v>263</v>
      </c>
      <c r="O62" s="60" t="e">
        <f>+#REF!</f>
        <v>#REF!</v>
      </c>
      <c r="P62" s="60" t="e">
        <f>+#REF!</f>
        <v>#REF!</v>
      </c>
      <c r="Q62" s="60" t="e">
        <f>+#REF!</f>
        <v>#REF!</v>
      </c>
      <c r="R62" s="60" t="e">
        <f>+#REF!</f>
        <v>#REF!</v>
      </c>
      <c r="S62" s="60" t="e">
        <f>+#REF!</f>
        <v>#REF!</v>
      </c>
      <c r="T62" s="60" t="e">
        <f>+#REF!</f>
        <v>#REF!</v>
      </c>
      <c r="V62" s="69" t="e">
        <f>+#REF!</f>
        <v>#REF!</v>
      </c>
      <c r="X62" s="60" t="e">
        <f t="shared" si="2"/>
        <v>#REF!</v>
      </c>
    </row>
    <row r="63" spans="1:24" x14ac:dyDescent="0.2">
      <c r="A63" s="3" t="s">
        <v>265</v>
      </c>
      <c r="B63" s="4" t="s">
        <v>266</v>
      </c>
      <c r="C63" s="159">
        <v>0</v>
      </c>
      <c r="D63" s="159"/>
      <c r="E63" s="72">
        <v>0</v>
      </c>
      <c r="F63" s="73"/>
      <c r="G63" s="74"/>
      <c r="H63" s="74"/>
      <c r="I63" s="74"/>
      <c r="J63" s="74"/>
      <c r="M63" s="69" t="e">
        <f t="shared" si="1"/>
        <v>#REF!</v>
      </c>
      <c r="N63" s="57" t="s">
        <v>265</v>
      </c>
      <c r="O63" s="60" t="e">
        <f>+#REF!</f>
        <v>#REF!</v>
      </c>
      <c r="P63" s="60" t="e">
        <f>+#REF!</f>
        <v>#REF!</v>
      </c>
      <c r="Q63" s="60" t="e">
        <f>+#REF!</f>
        <v>#REF!</v>
      </c>
      <c r="R63" s="60" t="e">
        <f>+#REF!</f>
        <v>#REF!</v>
      </c>
      <c r="S63" s="60" t="e">
        <f>+#REF!</f>
        <v>#REF!</v>
      </c>
      <c r="T63" s="60" t="e">
        <f>+#REF!</f>
        <v>#REF!</v>
      </c>
      <c r="V63" s="69" t="e">
        <f>+#REF!</f>
        <v>#REF!</v>
      </c>
      <c r="X63" s="60" t="e">
        <f t="shared" si="2"/>
        <v>#REF!</v>
      </c>
    </row>
    <row r="64" spans="1:24" x14ac:dyDescent="0.2">
      <c r="A64" s="5" t="s">
        <v>267</v>
      </c>
      <c r="B64" s="11" t="s">
        <v>8</v>
      </c>
      <c r="C64" s="159"/>
      <c r="D64" s="163">
        <v>4494065.4000000004</v>
      </c>
      <c r="E64" s="109">
        <v>5.2847073484197429</v>
      </c>
      <c r="F64" s="73"/>
      <c r="G64" s="74"/>
      <c r="H64" s="74"/>
      <c r="I64" s="74"/>
      <c r="J64" s="74"/>
      <c r="M64" s="69" t="e">
        <f t="shared" si="1"/>
        <v>#REF!</v>
      </c>
      <c r="N64" s="58" t="s">
        <v>267</v>
      </c>
      <c r="O64" s="60" t="e">
        <f>+#REF!</f>
        <v>#REF!</v>
      </c>
      <c r="P64" s="60" t="e">
        <f>+#REF!</f>
        <v>#REF!</v>
      </c>
      <c r="Q64" s="60" t="e">
        <f>+#REF!</f>
        <v>#REF!</v>
      </c>
      <c r="R64" s="60" t="e">
        <f>+#REF!</f>
        <v>#REF!</v>
      </c>
      <c r="S64" s="60" t="e">
        <f>+#REF!</f>
        <v>#REF!</v>
      </c>
      <c r="T64" s="60" t="e">
        <f>+#REF!</f>
        <v>#REF!</v>
      </c>
      <c r="V64" s="69" t="e">
        <f>+#REF!</f>
        <v>#REF!</v>
      </c>
      <c r="X64" s="60" t="e">
        <f t="shared" si="2"/>
        <v>#REF!</v>
      </c>
    </row>
    <row r="65" spans="1:24" x14ac:dyDescent="0.2">
      <c r="A65" s="2" t="s">
        <v>268</v>
      </c>
      <c r="B65" s="12" t="s">
        <v>269</v>
      </c>
      <c r="C65" s="158">
        <v>618065.4</v>
      </c>
      <c r="D65" s="161"/>
      <c r="E65" s="110">
        <v>0.72680178645909055</v>
      </c>
      <c r="F65" s="73"/>
      <c r="G65" s="74"/>
      <c r="H65" s="74"/>
      <c r="I65" s="74"/>
      <c r="J65" s="74"/>
      <c r="M65" s="69" t="e">
        <f t="shared" si="1"/>
        <v>#REF!</v>
      </c>
      <c r="N65" s="56" t="s">
        <v>268</v>
      </c>
      <c r="O65" s="60" t="e">
        <f>+#REF!</f>
        <v>#REF!</v>
      </c>
      <c r="P65" s="60" t="e">
        <f>+#REF!</f>
        <v>#REF!</v>
      </c>
      <c r="Q65" s="60" t="e">
        <f>+#REF!</f>
        <v>#REF!</v>
      </c>
      <c r="R65" s="60" t="e">
        <f>+#REF!</f>
        <v>#REF!</v>
      </c>
      <c r="S65" s="60" t="e">
        <f>+#REF!</f>
        <v>#REF!</v>
      </c>
      <c r="T65" s="60" t="e">
        <f>+#REF!</f>
        <v>#REF!</v>
      </c>
      <c r="V65" s="69" t="e">
        <f>+#REF!</f>
        <v>#REF!</v>
      </c>
      <c r="X65" s="60" t="e">
        <f t="shared" si="2"/>
        <v>#REF!</v>
      </c>
    </row>
    <row r="66" spans="1:24" x14ac:dyDescent="0.2">
      <c r="A66" s="3" t="s">
        <v>270</v>
      </c>
      <c r="B66" s="4" t="s">
        <v>271</v>
      </c>
      <c r="C66" s="159"/>
      <c r="D66" s="159"/>
      <c r="E66" s="72">
        <v>0</v>
      </c>
      <c r="F66" s="73"/>
      <c r="G66" s="74"/>
      <c r="H66" s="74"/>
      <c r="I66" s="74"/>
      <c r="J66" s="74"/>
      <c r="M66" s="69" t="e">
        <f t="shared" si="1"/>
        <v>#REF!</v>
      </c>
      <c r="N66" s="57" t="s">
        <v>270</v>
      </c>
      <c r="O66" s="60" t="e">
        <f>+#REF!</f>
        <v>#REF!</v>
      </c>
      <c r="P66" s="60" t="e">
        <f>+#REF!</f>
        <v>#REF!</v>
      </c>
      <c r="Q66" s="60" t="e">
        <f>+#REF!</f>
        <v>#REF!</v>
      </c>
      <c r="R66" s="60" t="e">
        <f>+#REF!</f>
        <v>#REF!</v>
      </c>
      <c r="S66" s="60" t="e">
        <f>+#REF!</f>
        <v>#REF!</v>
      </c>
      <c r="T66" s="60" t="e">
        <f>+#REF!</f>
        <v>#REF!</v>
      </c>
      <c r="V66" s="69" t="e">
        <f>+#REF!</f>
        <v>#REF!</v>
      </c>
      <c r="X66" s="60" t="e">
        <f t="shared" si="2"/>
        <v>#REF!</v>
      </c>
    </row>
    <row r="67" spans="1:24" x14ac:dyDescent="0.2">
      <c r="A67" s="3" t="s">
        <v>272</v>
      </c>
      <c r="B67" s="4" t="s">
        <v>273</v>
      </c>
      <c r="C67" s="159">
        <v>308065.40000000002</v>
      </c>
      <c r="D67" s="159"/>
      <c r="E67" s="72">
        <v>0.36226341592044198</v>
      </c>
      <c r="F67" s="73"/>
      <c r="G67" s="74"/>
      <c r="H67" s="74"/>
      <c r="I67" s="74"/>
      <c r="J67" s="74"/>
      <c r="M67" s="69" t="e">
        <f t="shared" si="1"/>
        <v>#REF!</v>
      </c>
      <c r="N67" s="57" t="s">
        <v>272</v>
      </c>
      <c r="O67" s="60" t="e">
        <f>+#REF!</f>
        <v>#REF!</v>
      </c>
      <c r="P67" s="60" t="e">
        <f>+#REF!</f>
        <v>#REF!</v>
      </c>
      <c r="Q67" s="60" t="e">
        <f>+#REF!</f>
        <v>#REF!</v>
      </c>
      <c r="R67" s="60" t="e">
        <f>+#REF!</f>
        <v>#REF!</v>
      </c>
      <c r="S67" s="60" t="e">
        <f>+#REF!</f>
        <v>#REF!</v>
      </c>
      <c r="T67" s="60" t="e">
        <f>+#REF!</f>
        <v>#REF!</v>
      </c>
      <c r="V67" s="69" t="e">
        <f>+#REF!</f>
        <v>#REF!</v>
      </c>
      <c r="X67" s="60" t="e">
        <f t="shared" si="2"/>
        <v>#REF!</v>
      </c>
    </row>
    <row r="68" spans="1:24" x14ac:dyDescent="0.2">
      <c r="A68" s="3" t="s">
        <v>274</v>
      </c>
      <c r="B68" s="4" t="s">
        <v>275</v>
      </c>
      <c r="C68" s="159"/>
      <c r="D68" s="162"/>
      <c r="E68" s="72">
        <v>0</v>
      </c>
      <c r="F68" s="73"/>
      <c r="G68" s="74"/>
      <c r="H68" s="74"/>
      <c r="I68" s="74"/>
      <c r="J68" s="74"/>
      <c r="M68" s="69" t="e">
        <f t="shared" si="1"/>
        <v>#REF!</v>
      </c>
      <c r="N68" s="57" t="s">
        <v>274</v>
      </c>
      <c r="O68" s="60" t="e">
        <f>+#REF!</f>
        <v>#REF!</v>
      </c>
      <c r="P68" s="60" t="e">
        <f>+#REF!</f>
        <v>#REF!</v>
      </c>
      <c r="Q68" s="60" t="e">
        <f>+#REF!</f>
        <v>#REF!</v>
      </c>
      <c r="R68" s="60" t="e">
        <f>+#REF!</f>
        <v>#REF!</v>
      </c>
      <c r="S68" s="60" t="e">
        <f>+#REF!</f>
        <v>#REF!</v>
      </c>
      <c r="T68" s="60" t="e">
        <f>+#REF!</f>
        <v>#REF!</v>
      </c>
      <c r="V68" s="69" t="e">
        <f>+#REF!</f>
        <v>#REF!</v>
      </c>
      <c r="X68" s="60" t="e">
        <f t="shared" si="2"/>
        <v>#REF!</v>
      </c>
    </row>
    <row r="69" spans="1:24" x14ac:dyDescent="0.2">
      <c r="A69" s="3" t="s">
        <v>276</v>
      </c>
      <c r="B69" s="4" t="s">
        <v>277</v>
      </c>
      <c r="C69" s="159">
        <v>70000</v>
      </c>
      <c r="D69" s="159"/>
      <c r="E69" s="72">
        <v>8.2315115928081939E-2</v>
      </c>
      <c r="F69" s="73"/>
      <c r="G69" s="74"/>
      <c r="H69" s="74"/>
      <c r="I69" s="74"/>
      <c r="J69" s="74"/>
      <c r="M69" s="69" t="e">
        <f t="shared" si="1"/>
        <v>#REF!</v>
      </c>
      <c r="N69" s="57" t="s">
        <v>276</v>
      </c>
      <c r="O69" s="60" t="e">
        <f>+#REF!</f>
        <v>#REF!</v>
      </c>
      <c r="P69" s="60" t="e">
        <f>+#REF!</f>
        <v>#REF!</v>
      </c>
      <c r="Q69" s="60" t="e">
        <f>+#REF!</f>
        <v>#REF!</v>
      </c>
      <c r="R69" s="60" t="e">
        <f>+#REF!</f>
        <v>#REF!</v>
      </c>
      <c r="S69" s="60" t="e">
        <f>+#REF!</f>
        <v>#REF!</v>
      </c>
      <c r="T69" s="60" t="e">
        <f>+#REF!</f>
        <v>#REF!</v>
      </c>
      <c r="V69" s="69" t="e">
        <f>+#REF!</f>
        <v>#REF!</v>
      </c>
      <c r="X69" s="60" t="e">
        <f t="shared" si="2"/>
        <v>#REF!</v>
      </c>
    </row>
    <row r="70" spans="1:24" x14ac:dyDescent="0.2">
      <c r="A70" s="3" t="s">
        <v>278</v>
      </c>
      <c r="B70" s="4" t="s">
        <v>279</v>
      </c>
      <c r="C70" s="159"/>
      <c r="D70" s="159"/>
      <c r="E70" s="72">
        <v>0</v>
      </c>
      <c r="F70" s="73"/>
      <c r="G70" s="74"/>
      <c r="H70" s="74"/>
      <c r="I70" s="74"/>
      <c r="J70" s="74"/>
      <c r="M70" s="69" t="e">
        <f t="shared" si="1"/>
        <v>#REF!</v>
      </c>
      <c r="N70" s="57" t="s">
        <v>278</v>
      </c>
      <c r="O70" s="60" t="e">
        <f>+#REF!</f>
        <v>#REF!</v>
      </c>
      <c r="P70" s="60" t="e">
        <f>+#REF!</f>
        <v>#REF!</v>
      </c>
      <c r="Q70" s="60" t="e">
        <f>+#REF!</f>
        <v>#REF!</v>
      </c>
      <c r="R70" s="60" t="e">
        <f>+#REF!</f>
        <v>#REF!</v>
      </c>
      <c r="S70" s="60" t="e">
        <f>+#REF!</f>
        <v>#REF!</v>
      </c>
      <c r="T70" s="60" t="e">
        <f>+#REF!</f>
        <v>#REF!</v>
      </c>
      <c r="V70" s="69" t="e">
        <f>+#REF!</f>
        <v>#REF!</v>
      </c>
      <c r="X70" s="60" t="e">
        <f t="shared" si="2"/>
        <v>#REF!</v>
      </c>
    </row>
    <row r="71" spans="1:24" x14ac:dyDescent="0.2">
      <c r="A71" s="3" t="s">
        <v>280</v>
      </c>
      <c r="B71" s="4" t="s">
        <v>281</v>
      </c>
      <c r="C71" s="159">
        <v>0</v>
      </c>
      <c r="D71" s="159"/>
      <c r="E71" s="72">
        <v>0</v>
      </c>
      <c r="F71" s="73"/>
      <c r="G71" s="74"/>
      <c r="H71" s="74"/>
      <c r="I71" s="74"/>
      <c r="J71" s="74"/>
      <c r="M71" s="69" t="e">
        <f t="shared" si="1"/>
        <v>#REF!</v>
      </c>
      <c r="N71" s="57" t="s">
        <v>280</v>
      </c>
      <c r="O71" s="60" t="e">
        <f>+#REF!</f>
        <v>#REF!</v>
      </c>
      <c r="P71" s="60" t="e">
        <f>+#REF!</f>
        <v>#REF!</v>
      </c>
      <c r="Q71" s="60" t="e">
        <f>+#REF!</f>
        <v>#REF!</v>
      </c>
      <c r="R71" s="60" t="e">
        <f>+#REF!</f>
        <v>#REF!</v>
      </c>
      <c r="S71" s="60" t="e">
        <f>+#REF!</f>
        <v>#REF!</v>
      </c>
      <c r="T71" s="60" t="e">
        <f>+#REF!</f>
        <v>#REF!</v>
      </c>
      <c r="V71" s="69" t="e">
        <f>+#REF!</f>
        <v>#REF!</v>
      </c>
      <c r="X71" s="60" t="e">
        <f t="shared" si="2"/>
        <v>#REF!</v>
      </c>
    </row>
    <row r="72" spans="1:24" ht="23.6" x14ac:dyDescent="0.2">
      <c r="A72" s="3" t="s">
        <v>282</v>
      </c>
      <c r="B72" s="4" t="s">
        <v>283</v>
      </c>
      <c r="C72" s="159"/>
      <c r="D72" s="159"/>
      <c r="E72" s="72">
        <v>0</v>
      </c>
      <c r="F72" s="73"/>
      <c r="G72" s="74"/>
      <c r="H72" s="74"/>
      <c r="I72" s="74"/>
      <c r="J72" s="74"/>
      <c r="M72" s="69" t="e">
        <f t="shared" ref="M72:M135" si="3">SUM(O72:V72)</f>
        <v>#REF!</v>
      </c>
      <c r="N72" s="57" t="s">
        <v>282</v>
      </c>
      <c r="O72" s="60" t="e">
        <f>+#REF!</f>
        <v>#REF!</v>
      </c>
      <c r="P72" s="60" t="e">
        <f>+#REF!</f>
        <v>#REF!</v>
      </c>
      <c r="Q72" s="60" t="e">
        <f>+#REF!</f>
        <v>#REF!</v>
      </c>
      <c r="R72" s="60" t="e">
        <f>+#REF!</f>
        <v>#REF!</v>
      </c>
      <c r="S72" s="60" t="e">
        <f>+#REF!</f>
        <v>#REF!</v>
      </c>
      <c r="T72" s="60" t="e">
        <f>+#REF!</f>
        <v>#REF!</v>
      </c>
      <c r="V72" s="69" t="e">
        <f>+#REF!</f>
        <v>#REF!</v>
      </c>
      <c r="X72" s="60" t="e">
        <f t="shared" si="2"/>
        <v>#REF!</v>
      </c>
    </row>
    <row r="73" spans="1:24" ht="23.6" x14ac:dyDescent="0.2">
      <c r="A73" s="3" t="s">
        <v>284</v>
      </c>
      <c r="B73" s="4" t="s">
        <v>285</v>
      </c>
      <c r="C73" s="159">
        <v>70000</v>
      </c>
      <c r="D73" s="159"/>
      <c r="E73" s="72">
        <v>8.2315115928081939E-2</v>
      </c>
      <c r="F73" s="73"/>
      <c r="G73" s="74"/>
      <c r="H73" s="74"/>
      <c r="I73" s="74"/>
      <c r="J73" s="74"/>
      <c r="M73" s="69" t="e">
        <f t="shared" si="3"/>
        <v>#REF!</v>
      </c>
      <c r="N73" s="57" t="s">
        <v>284</v>
      </c>
      <c r="O73" s="60" t="e">
        <f>+#REF!</f>
        <v>#REF!</v>
      </c>
      <c r="P73" s="60" t="e">
        <f>+#REF!</f>
        <v>#REF!</v>
      </c>
      <c r="Q73" s="60" t="e">
        <f>+#REF!</f>
        <v>#REF!</v>
      </c>
      <c r="R73" s="60" t="e">
        <f>+#REF!</f>
        <v>#REF!</v>
      </c>
      <c r="S73" s="60" t="e">
        <f>+#REF!</f>
        <v>#REF!</v>
      </c>
      <c r="T73" s="60" t="e">
        <f>+#REF!</f>
        <v>#REF!</v>
      </c>
      <c r="V73" s="69" t="e">
        <f>+#REF!</f>
        <v>#REF!</v>
      </c>
      <c r="X73" s="60" t="e">
        <f t="shared" si="2"/>
        <v>#REF!</v>
      </c>
    </row>
    <row r="74" spans="1:24" x14ac:dyDescent="0.2">
      <c r="A74" s="3" t="s">
        <v>286</v>
      </c>
      <c r="B74" s="4" t="s">
        <v>287</v>
      </c>
      <c r="C74" s="159"/>
      <c r="D74" s="159"/>
      <c r="E74" s="72">
        <v>0</v>
      </c>
      <c r="F74" s="73"/>
      <c r="G74" s="74"/>
      <c r="H74" s="74"/>
      <c r="I74" s="74"/>
      <c r="J74" s="74"/>
      <c r="M74" s="69" t="e">
        <f t="shared" si="3"/>
        <v>#REF!</v>
      </c>
      <c r="N74" s="57" t="s">
        <v>286</v>
      </c>
      <c r="O74" s="60" t="e">
        <f>+#REF!</f>
        <v>#REF!</v>
      </c>
      <c r="P74" s="60" t="e">
        <f>+#REF!</f>
        <v>#REF!</v>
      </c>
      <c r="Q74" s="60" t="e">
        <f>+#REF!</f>
        <v>#REF!</v>
      </c>
      <c r="R74" s="60" t="e">
        <f>+#REF!</f>
        <v>#REF!</v>
      </c>
      <c r="S74" s="60" t="e">
        <f>+#REF!</f>
        <v>#REF!</v>
      </c>
      <c r="T74" s="60" t="e">
        <f>+#REF!</f>
        <v>#REF!</v>
      </c>
      <c r="V74" s="69" t="e">
        <f>+#REF!</f>
        <v>#REF!</v>
      </c>
      <c r="X74" s="60" t="e">
        <f t="shared" si="2"/>
        <v>#REF!</v>
      </c>
    </row>
    <row r="75" spans="1:24" x14ac:dyDescent="0.2">
      <c r="A75" s="3" t="s">
        <v>288</v>
      </c>
      <c r="B75" s="4" t="s">
        <v>289</v>
      </c>
      <c r="C75" s="159">
        <v>100000</v>
      </c>
      <c r="D75" s="159"/>
      <c r="E75" s="72">
        <v>0.11759302275440278</v>
      </c>
      <c r="F75" s="73"/>
      <c r="G75" s="74"/>
      <c r="H75" s="74"/>
      <c r="I75" s="74"/>
      <c r="J75" s="74"/>
      <c r="M75" s="69" t="e">
        <f t="shared" si="3"/>
        <v>#REF!</v>
      </c>
      <c r="N75" s="57" t="s">
        <v>288</v>
      </c>
      <c r="O75" s="60" t="e">
        <f>+#REF!</f>
        <v>#REF!</v>
      </c>
      <c r="P75" s="60" t="e">
        <f>+#REF!</f>
        <v>#REF!</v>
      </c>
      <c r="Q75" s="60" t="e">
        <f>+#REF!</f>
        <v>#REF!</v>
      </c>
      <c r="R75" s="60" t="e">
        <f>+#REF!</f>
        <v>#REF!</v>
      </c>
      <c r="S75" s="60" t="e">
        <f>+#REF!</f>
        <v>#REF!</v>
      </c>
      <c r="T75" s="60" t="e">
        <f>+#REF!</f>
        <v>#REF!</v>
      </c>
      <c r="V75" s="69" t="e">
        <f>+#REF!</f>
        <v>#REF!</v>
      </c>
      <c r="X75" s="60" t="e">
        <f t="shared" si="2"/>
        <v>#REF!</v>
      </c>
    </row>
    <row r="76" spans="1:24" x14ac:dyDescent="0.2">
      <c r="A76" s="3" t="s">
        <v>290</v>
      </c>
      <c r="B76" s="4" t="s">
        <v>291</v>
      </c>
      <c r="C76" s="159"/>
      <c r="D76" s="159"/>
      <c r="E76" s="72">
        <v>0</v>
      </c>
      <c r="F76" s="73"/>
      <c r="G76" s="74"/>
      <c r="H76" s="74"/>
      <c r="I76" s="74"/>
      <c r="J76" s="74"/>
      <c r="M76" s="69" t="e">
        <f t="shared" si="3"/>
        <v>#REF!</v>
      </c>
      <c r="N76" s="57" t="s">
        <v>290</v>
      </c>
      <c r="O76" s="60" t="e">
        <f>+#REF!</f>
        <v>#REF!</v>
      </c>
      <c r="P76" s="60" t="e">
        <f>+#REF!</f>
        <v>#REF!</v>
      </c>
      <c r="Q76" s="60" t="e">
        <f>+#REF!</f>
        <v>#REF!</v>
      </c>
      <c r="R76" s="60" t="e">
        <f>+#REF!</f>
        <v>#REF!</v>
      </c>
      <c r="S76" s="60" t="e">
        <f>+#REF!</f>
        <v>#REF!</v>
      </c>
      <c r="T76" s="60" t="e">
        <f>+#REF!</f>
        <v>#REF!</v>
      </c>
      <c r="V76" s="69" t="e">
        <f>+#REF!</f>
        <v>#REF!</v>
      </c>
      <c r="X76" s="60" t="e">
        <f t="shared" si="2"/>
        <v>#REF!</v>
      </c>
    </row>
    <row r="77" spans="1:24" x14ac:dyDescent="0.2">
      <c r="A77" s="3" t="s">
        <v>292</v>
      </c>
      <c r="B77" s="4" t="s">
        <v>293</v>
      </c>
      <c r="C77" s="159">
        <v>20000</v>
      </c>
      <c r="D77" s="159"/>
      <c r="E77" s="72">
        <v>2.3518604550880555E-2</v>
      </c>
      <c r="F77" s="73"/>
      <c r="G77" s="74"/>
      <c r="H77" s="74"/>
      <c r="I77" s="74"/>
      <c r="J77" s="74"/>
      <c r="M77" s="69" t="e">
        <f t="shared" si="3"/>
        <v>#REF!</v>
      </c>
      <c r="N77" s="57" t="s">
        <v>292</v>
      </c>
      <c r="O77" s="60" t="e">
        <f>+#REF!</f>
        <v>#REF!</v>
      </c>
      <c r="P77" s="60" t="e">
        <f>+#REF!</f>
        <v>#REF!</v>
      </c>
      <c r="Q77" s="60" t="e">
        <f>+#REF!</f>
        <v>#REF!</v>
      </c>
      <c r="R77" s="60" t="e">
        <f>+#REF!</f>
        <v>#REF!</v>
      </c>
      <c r="S77" s="60" t="e">
        <f>+#REF!</f>
        <v>#REF!</v>
      </c>
      <c r="T77" s="60" t="e">
        <f>+#REF!</f>
        <v>#REF!</v>
      </c>
      <c r="V77" s="69" t="e">
        <f>+#REF!</f>
        <v>#REF!</v>
      </c>
      <c r="X77" s="60" t="e">
        <f t="shared" si="2"/>
        <v>#REF!</v>
      </c>
    </row>
    <row r="78" spans="1:24" x14ac:dyDescent="0.2">
      <c r="A78" s="3" t="s">
        <v>294</v>
      </c>
      <c r="B78" s="4" t="s">
        <v>295</v>
      </c>
      <c r="C78" s="159"/>
      <c r="D78" s="162"/>
      <c r="E78" s="72">
        <v>0</v>
      </c>
      <c r="F78" s="73"/>
      <c r="G78" s="74"/>
      <c r="H78" s="74"/>
      <c r="I78" s="74"/>
      <c r="J78" s="74"/>
      <c r="M78" s="69" t="e">
        <f t="shared" si="3"/>
        <v>#REF!</v>
      </c>
      <c r="N78" s="57" t="s">
        <v>294</v>
      </c>
      <c r="O78" s="60" t="e">
        <f>+#REF!</f>
        <v>#REF!</v>
      </c>
      <c r="P78" s="60" t="e">
        <f>+#REF!</f>
        <v>#REF!</v>
      </c>
      <c r="Q78" s="60" t="e">
        <f>+#REF!</f>
        <v>#REF!</v>
      </c>
      <c r="R78" s="60" t="e">
        <f>+#REF!</f>
        <v>#REF!</v>
      </c>
      <c r="S78" s="60" t="e">
        <f>+#REF!</f>
        <v>#REF!</v>
      </c>
      <c r="T78" s="60" t="e">
        <f>+#REF!</f>
        <v>#REF!</v>
      </c>
      <c r="V78" s="69" t="e">
        <f>+#REF!</f>
        <v>#REF!</v>
      </c>
      <c r="X78" s="60" t="e">
        <f t="shared" si="2"/>
        <v>#REF!</v>
      </c>
    </row>
    <row r="79" spans="1:24" x14ac:dyDescent="0.2">
      <c r="A79" s="3" t="s">
        <v>296</v>
      </c>
      <c r="B79" s="4" t="s">
        <v>297</v>
      </c>
      <c r="C79" s="159">
        <v>0</v>
      </c>
      <c r="D79" s="159"/>
      <c r="E79" s="72">
        <v>0</v>
      </c>
      <c r="F79" s="73"/>
      <c r="G79" s="74"/>
      <c r="H79" s="74"/>
      <c r="I79" s="74"/>
      <c r="J79" s="74"/>
      <c r="M79" s="69" t="e">
        <f t="shared" si="3"/>
        <v>#REF!</v>
      </c>
      <c r="N79" s="57" t="s">
        <v>296</v>
      </c>
      <c r="O79" s="60" t="e">
        <f>+#REF!</f>
        <v>#REF!</v>
      </c>
      <c r="P79" s="60" t="e">
        <f>+#REF!</f>
        <v>#REF!</v>
      </c>
      <c r="Q79" s="60" t="e">
        <f>+#REF!</f>
        <v>#REF!</v>
      </c>
      <c r="R79" s="60" t="e">
        <f>+#REF!</f>
        <v>#REF!</v>
      </c>
      <c r="S79" s="60" t="e">
        <f>+#REF!</f>
        <v>#REF!</v>
      </c>
      <c r="T79" s="60" t="e">
        <f>+#REF!</f>
        <v>#REF!</v>
      </c>
      <c r="V79" s="69" t="e">
        <f>+#REF!</f>
        <v>#REF!</v>
      </c>
      <c r="X79" s="60" t="e">
        <f t="shared" si="2"/>
        <v>#REF!</v>
      </c>
    </row>
    <row r="80" spans="1:24" x14ac:dyDescent="0.2">
      <c r="A80" s="3" t="s">
        <v>298</v>
      </c>
      <c r="B80" s="4" t="s">
        <v>299</v>
      </c>
      <c r="C80" s="159">
        <v>50000</v>
      </c>
      <c r="D80" s="159"/>
      <c r="E80" s="72">
        <v>5.8796511377201391E-2</v>
      </c>
      <c r="F80" s="73"/>
      <c r="G80" s="74"/>
      <c r="H80" s="74"/>
      <c r="I80" s="74"/>
      <c r="J80" s="74"/>
      <c r="M80" s="69" t="e">
        <f t="shared" si="3"/>
        <v>#REF!</v>
      </c>
      <c r="N80" s="57" t="s">
        <v>298</v>
      </c>
      <c r="O80" s="60" t="e">
        <f>+#REF!</f>
        <v>#REF!</v>
      </c>
      <c r="P80" s="60" t="e">
        <f>+#REF!</f>
        <v>#REF!</v>
      </c>
      <c r="Q80" s="60" t="e">
        <f>+#REF!</f>
        <v>#REF!</v>
      </c>
      <c r="R80" s="60" t="e">
        <f>+#REF!</f>
        <v>#REF!</v>
      </c>
      <c r="S80" s="60" t="e">
        <f>+#REF!</f>
        <v>#REF!</v>
      </c>
      <c r="T80" s="60" t="e">
        <f>+#REF!</f>
        <v>#REF!</v>
      </c>
      <c r="V80" s="69" t="e">
        <f>+#REF!</f>
        <v>#REF!</v>
      </c>
      <c r="X80" s="60" t="e">
        <f t="shared" si="2"/>
        <v>#REF!</v>
      </c>
    </row>
    <row r="81" spans="1:24" x14ac:dyDescent="0.2">
      <c r="A81" s="3" t="s">
        <v>300</v>
      </c>
      <c r="B81" s="4" t="s">
        <v>301</v>
      </c>
      <c r="C81" s="159">
        <v>0</v>
      </c>
      <c r="D81" s="159"/>
      <c r="E81" s="72">
        <v>0</v>
      </c>
      <c r="F81" s="73"/>
      <c r="G81" s="74"/>
      <c r="H81" s="74"/>
      <c r="I81" s="74"/>
      <c r="J81" s="74"/>
      <c r="M81" s="69" t="e">
        <f t="shared" si="3"/>
        <v>#REF!</v>
      </c>
      <c r="N81" s="57" t="s">
        <v>300</v>
      </c>
      <c r="O81" s="60" t="e">
        <f>+#REF!</f>
        <v>#REF!</v>
      </c>
      <c r="P81" s="60" t="e">
        <f>+#REF!</f>
        <v>#REF!</v>
      </c>
      <c r="Q81" s="60" t="e">
        <f>+#REF!</f>
        <v>#REF!</v>
      </c>
      <c r="R81" s="60" t="e">
        <f>+#REF!</f>
        <v>#REF!</v>
      </c>
      <c r="S81" s="60" t="e">
        <f>+#REF!</f>
        <v>#REF!</v>
      </c>
      <c r="T81" s="60" t="e">
        <f>+#REF!</f>
        <v>#REF!</v>
      </c>
      <c r="V81" s="69" t="e">
        <f>+#REF!</f>
        <v>#REF!</v>
      </c>
      <c r="X81" s="60" t="e">
        <f t="shared" si="2"/>
        <v>#REF!</v>
      </c>
    </row>
    <row r="82" spans="1:24" x14ac:dyDescent="0.2">
      <c r="A82" s="2" t="s">
        <v>302</v>
      </c>
      <c r="B82" s="12" t="s">
        <v>9</v>
      </c>
      <c r="C82" s="158">
        <v>150000</v>
      </c>
      <c r="D82" s="161"/>
      <c r="E82" s="110">
        <v>0.17638953413160416</v>
      </c>
      <c r="F82" s="73"/>
      <c r="G82" s="74"/>
      <c r="H82" s="74"/>
      <c r="I82" s="74"/>
      <c r="J82" s="74"/>
      <c r="M82" s="69" t="e">
        <f t="shared" si="3"/>
        <v>#REF!</v>
      </c>
      <c r="N82" s="56" t="s">
        <v>302</v>
      </c>
      <c r="O82" s="60" t="e">
        <f>+#REF!</f>
        <v>#REF!</v>
      </c>
      <c r="P82" s="60" t="e">
        <f>+#REF!</f>
        <v>#REF!</v>
      </c>
      <c r="Q82" s="60" t="e">
        <f>+#REF!</f>
        <v>#REF!</v>
      </c>
      <c r="R82" s="60" t="e">
        <f>+#REF!</f>
        <v>#REF!</v>
      </c>
      <c r="S82" s="60" t="e">
        <f>+#REF!</f>
        <v>#REF!</v>
      </c>
      <c r="T82" s="60" t="e">
        <f>+#REF!</f>
        <v>#REF!</v>
      </c>
      <c r="V82" s="69" t="e">
        <f>+#REF!</f>
        <v>#REF!</v>
      </c>
      <c r="X82" s="60" t="e">
        <f t="shared" si="2"/>
        <v>#REF!</v>
      </c>
    </row>
    <row r="83" spans="1:24" x14ac:dyDescent="0.2">
      <c r="A83" s="3" t="s">
        <v>303</v>
      </c>
      <c r="B83" s="4" t="s">
        <v>304</v>
      </c>
      <c r="C83" s="159"/>
      <c r="D83" s="159"/>
      <c r="E83" s="72">
        <v>0</v>
      </c>
      <c r="F83" s="73"/>
      <c r="G83" s="74"/>
      <c r="H83" s="74"/>
      <c r="I83" s="74"/>
      <c r="J83" s="74"/>
      <c r="M83" s="69" t="e">
        <f t="shared" si="3"/>
        <v>#REF!</v>
      </c>
      <c r="N83" s="57" t="s">
        <v>303</v>
      </c>
      <c r="O83" s="60" t="e">
        <f>+#REF!</f>
        <v>#REF!</v>
      </c>
      <c r="P83" s="60" t="e">
        <f>+#REF!</f>
        <v>#REF!</v>
      </c>
      <c r="Q83" s="60" t="e">
        <f>+#REF!</f>
        <v>#REF!</v>
      </c>
      <c r="R83" s="60" t="e">
        <f>+#REF!</f>
        <v>#REF!</v>
      </c>
      <c r="S83" s="60" t="e">
        <f>+#REF!</f>
        <v>#REF!</v>
      </c>
      <c r="T83" s="60" t="e">
        <f>+#REF!</f>
        <v>#REF!</v>
      </c>
      <c r="V83" s="69" t="e">
        <f>+#REF!</f>
        <v>#REF!</v>
      </c>
      <c r="X83" s="60" t="e">
        <f t="shared" si="2"/>
        <v>#REF!</v>
      </c>
    </row>
    <row r="84" spans="1:24" x14ac:dyDescent="0.2">
      <c r="A84" s="3" t="s">
        <v>305</v>
      </c>
      <c r="B84" s="4" t="s">
        <v>306</v>
      </c>
      <c r="C84" s="159">
        <v>150000</v>
      </c>
      <c r="D84" s="159"/>
      <c r="E84" s="72">
        <v>0.17638953413160416</v>
      </c>
      <c r="F84" s="73"/>
      <c r="G84" s="74"/>
      <c r="H84" s="74"/>
      <c r="I84" s="74"/>
      <c r="J84" s="74"/>
      <c r="M84" s="69" t="e">
        <f t="shared" si="3"/>
        <v>#REF!</v>
      </c>
      <c r="N84" s="57" t="s">
        <v>305</v>
      </c>
      <c r="O84" s="60" t="e">
        <f>+#REF!</f>
        <v>#REF!</v>
      </c>
      <c r="P84" s="60" t="e">
        <f>+#REF!</f>
        <v>#REF!</v>
      </c>
      <c r="Q84" s="60" t="e">
        <f>+#REF!</f>
        <v>#REF!</v>
      </c>
      <c r="R84" s="60" t="e">
        <f>+#REF!</f>
        <v>#REF!</v>
      </c>
      <c r="S84" s="60" t="e">
        <f>+#REF!</f>
        <v>#REF!</v>
      </c>
      <c r="T84" s="60" t="e">
        <f>+#REF!</f>
        <v>#REF!</v>
      </c>
      <c r="V84" s="69" t="e">
        <f>+#REF!</f>
        <v>#REF!</v>
      </c>
      <c r="X84" s="60" t="e">
        <f t="shared" si="2"/>
        <v>#REF!</v>
      </c>
    </row>
    <row r="85" spans="1:24" x14ac:dyDescent="0.2">
      <c r="A85" s="3" t="s">
        <v>307</v>
      </c>
      <c r="B85" s="4" t="s">
        <v>308</v>
      </c>
      <c r="C85" s="159">
        <v>0</v>
      </c>
      <c r="D85" s="159"/>
      <c r="E85" s="72">
        <v>0</v>
      </c>
      <c r="F85" s="73"/>
      <c r="G85" s="74"/>
      <c r="H85" s="74"/>
      <c r="I85" s="74"/>
      <c r="J85" s="74"/>
      <c r="M85" s="69" t="e">
        <f t="shared" si="3"/>
        <v>#REF!</v>
      </c>
      <c r="N85" s="57" t="s">
        <v>307</v>
      </c>
      <c r="O85" s="60" t="e">
        <f>+#REF!</f>
        <v>#REF!</v>
      </c>
      <c r="P85" s="60" t="e">
        <f>+#REF!</f>
        <v>#REF!</v>
      </c>
      <c r="Q85" s="60" t="e">
        <f>+#REF!</f>
        <v>#REF!</v>
      </c>
      <c r="R85" s="60" t="e">
        <f>+#REF!</f>
        <v>#REF!</v>
      </c>
      <c r="S85" s="60" t="e">
        <f>+#REF!</f>
        <v>#REF!</v>
      </c>
      <c r="T85" s="60" t="e">
        <f>+#REF!</f>
        <v>#REF!</v>
      </c>
      <c r="V85" s="69" t="e">
        <f>+#REF!</f>
        <v>#REF!</v>
      </c>
      <c r="X85" s="60" t="e">
        <f t="shared" si="2"/>
        <v>#REF!</v>
      </c>
    </row>
    <row r="86" spans="1:24" x14ac:dyDescent="0.2">
      <c r="A86" s="3" t="s">
        <v>309</v>
      </c>
      <c r="B86" s="4" t="s">
        <v>310</v>
      </c>
      <c r="C86" s="159">
        <v>0</v>
      </c>
      <c r="D86" s="162"/>
      <c r="E86" s="72">
        <v>0</v>
      </c>
      <c r="F86" s="73"/>
      <c r="G86" s="74"/>
      <c r="H86" s="74"/>
      <c r="I86" s="74"/>
      <c r="J86" s="74"/>
      <c r="M86" s="69" t="e">
        <f t="shared" si="3"/>
        <v>#REF!</v>
      </c>
      <c r="N86" s="57" t="s">
        <v>309</v>
      </c>
      <c r="O86" s="60" t="e">
        <f>+#REF!</f>
        <v>#REF!</v>
      </c>
      <c r="P86" s="60" t="e">
        <f>+#REF!</f>
        <v>#REF!</v>
      </c>
      <c r="Q86" s="60" t="e">
        <f>+#REF!</f>
        <v>#REF!</v>
      </c>
      <c r="R86" s="60" t="e">
        <f>+#REF!</f>
        <v>#REF!</v>
      </c>
      <c r="S86" s="60" t="e">
        <f>+#REF!</f>
        <v>#REF!</v>
      </c>
      <c r="T86" s="60" t="e">
        <f>+#REF!</f>
        <v>#REF!</v>
      </c>
      <c r="V86" s="69" t="e">
        <f>+#REF!</f>
        <v>#REF!</v>
      </c>
      <c r="X86" s="60" t="e">
        <f t="shared" si="2"/>
        <v>#REF!</v>
      </c>
    </row>
    <row r="87" spans="1:24" x14ac:dyDescent="0.2">
      <c r="A87" s="3" t="s">
        <v>311</v>
      </c>
      <c r="B87" s="4" t="s">
        <v>312</v>
      </c>
      <c r="C87" s="159">
        <v>0</v>
      </c>
      <c r="D87" s="159"/>
      <c r="E87" s="72">
        <v>0</v>
      </c>
      <c r="F87" s="73"/>
      <c r="G87" s="74"/>
      <c r="H87" s="74"/>
      <c r="I87" s="74"/>
      <c r="J87" s="74"/>
      <c r="M87" s="69" t="e">
        <f t="shared" si="3"/>
        <v>#REF!</v>
      </c>
      <c r="N87" s="57" t="s">
        <v>311</v>
      </c>
      <c r="O87" s="60" t="e">
        <f>+#REF!</f>
        <v>#REF!</v>
      </c>
      <c r="P87" s="60" t="e">
        <f>+#REF!</f>
        <v>#REF!</v>
      </c>
      <c r="Q87" s="60" t="e">
        <f>+#REF!</f>
        <v>#REF!</v>
      </c>
      <c r="R87" s="60" t="e">
        <f>+#REF!</f>
        <v>#REF!</v>
      </c>
      <c r="S87" s="60" t="e">
        <f>+#REF!</f>
        <v>#REF!</v>
      </c>
      <c r="T87" s="60" t="e">
        <f>+#REF!</f>
        <v>#REF!</v>
      </c>
      <c r="V87" s="69" t="e">
        <f>+#REF!</f>
        <v>#REF!</v>
      </c>
      <c r="X87" s="60" t="e">
        <f t="shared" si="2"/>
        <v>#REF!</v>
      </c>
    </row>
    <row r="88" spans="1:24" x14ac:dyDescent="0.2">
      <c r="A88" s="3" t="s">
        <v>313</v>
      </c>
      <c r="B88" s="4" t="s">
        <v>314</v>
      </c>
      <c r="C88" s="159"/>
      <c r="D88" s="159"/>
      <c r="E88" s="72">
        <v>0</v>
      </c>
      <c r="F88" s="73"/>
      <c r="G88" s="74"/>
      <c r="H88" s="74"/>
      <c r="I88" s="74"/>
      <c r="J88" s="74"/>
      <c r="M88" s="69" t="e">
        <f t="shared" si="3"/>
        <v>#REF!</v>
      </c>
      <c r="N88" s="57" t="s">
        <v>313</v>
      </c>
      <c r="O88" s="60" t="e">
        <f>+#REF!</f>
        <v>#REF!</v>
      </c>
      <c r="P88" s="60" t="e">
        <f>+#REF!</f>
        <v>#REF!</v>
      </c>
      <c r="Q88" s="60" t="e">
        <f>+#REF!</f>
        <v>#REF!</v>
      </c>
      <c r="R88" s="60" t="e">
        <f>+#REF!</f>
        <v>#REF!</v>
      </c>
      <c r="S88" s="60" t="e">
        <f>+#REF!</f>
        <v>#REF!</v>
      </c>
      <c r="T88" s="60" t="e">
        <f>+#REF!</f>
        <v>#REF!</v>
      </c>
      <c r="V88" s="69" t="e">
        <f>+#REF!</f>
        <v>#REF!</v>
      </c>
      <c r="X88" s="60" t="e">
        <f t="shared" si="2"/>
        <v>#REF!</v>
      </c>
    </row>
    <row r="89" spans="1:24" x14ac:dyDescent="0.2">
      <c r="A89" s="3" t="s">
        <v>315</v>
      </c>
      <c r="B89" s="4" t="s">
        <v>316</v>
      </c>
      <c r="C89" s="159">
        <v>0</v>
      </c>
      <c r="D89" s="162"/>
      <c r="E89" s="72">
        <v>0</v>
      </c>
      <c r="F89" s="73"/>
      <c r="G89" s="74"/>
      <c r="H89" s="74"/>
      <c r="I89" s="74"/>
      <c r="J89" s="74"/>
      <c r="M89" s="69" t="e">
        <f t="shared" si="3"/>
        <v>#REF!</v>
      </c>
      <c r="N89" s="57" t="s">
        <v>315</v>
      </c>
      <c r="O89" s="60" t="e">
        <f>+#REF!</f>
        <v>#REF!</v>
      </c>
      <c r="P89" s="60" t="e">
        <f>+#REF!</f>
        <v>#REF!</v>
      </c>
      <c r="Q89" s="60" t="e">
        <f>+#REF!</f>
        <v>#REF!</v>
      </c>
      <c r="R89" s="60" t="e">
        <f>+#REF!</f>
        <v>#REF!</v>
      </c>
      <c r="S89" s="60" t="e">
        <f>+#REF!</f>
        <v>#REF!</v>
      </c>
      <c r="T89" s="60" t="e">
        <f>+#REF!</f>
        <v>#REF!</v>
      </c>
      <c r="V89" s="69" t="e">
        <f>+#REF!</f>
        <v>#REF!</v>
      </c>
      <c r="X89" s="60" t="e">
        <f t="shared" si="2"/>
        <v>#REF!</v>
      </c>
    </row>
    <row r="90" spans="1:24" x14ac:dyDescent="0.2">
      <c r="A90" s="3" t="s">
        <v>317</v>
      </c>
      <c r="B90" s="4" t="s">
        <v>318</v>
      </c>
      <c r="C90" s="159"/>
      <c r="D90" s="159"/>
      <c r="E90" s="72">
        <v>0</v>
      </c>
      <c r="F90" s="73"/>
      <c r="G90" s="74"/>
      <c r="H90" s="74"/>
      <c r="I90" s="74"/>
      <c r="J90" s="74"/>
      <c r="M90" s="69" t="e">
        <f t="shared" si="3"/>
        <v>#REF!</v>
      </c>
      <c r="N90" s="57" t="s">
        <v>317</v>
      </c>
      <c r="O90" s="60" t="e">
        <f>+#REF!</f>
        <v>#REF!</v>
      </c>
      <c r="P90" s="60" t="e">
        <f>+#REF!</f>
        <v>#REF!</v>
      </c>
      <c r="Q90" s="60" t="e">
        <f>+#REF!</f>
        <v>#REF!</v>
      </c>
      <c r="R90" s="60" t="e">
        <f>+#REF!</f>
        <v>#REF!</v>
      </c>
      <c r="S90" s="60" t="e">
        <f>+#REF!</f>
        <v>#REF!</v>
      </c>
      <c r="T90" s="60" t="e">
        <f>+#REF!</f>
        <v>#REF!</v>
      </c>
      <c r="V90" s="69" t="e">
        <f>+#REF!</f>
        <v>#REF!</v>
      </c>
      <c r="X90" s="60" t="e">
        <f t="shared" si="2"/>
        <v>#REF!</v>
      </c>
    </row>
    <row r="91" spans="1:24" x14ac:dyDescent="0.2">
      <c r="A91" s="3" t="s">
        <v>319</v>
      </c>
      <c r="B91" s="4" t="s">
        <v>320</v>
      </c>
      <c r="C91" s="159">
        <v>0</v>
      </c>
      <c r="D91" s="159"/>
      <c r="E91" s="72">
        <v>0</v>
      </c>
      <c r="F91" s="73"/>
      <c r="G91" s="74"/>
      <c r="H91" s="74"/>
      <c r="I91" s="74"/>
      <c r="J91" s="74"/>
      <c r="M91" s="69" t="e">
        <f t="shared" si="3"/>
        <v>#REF!</v>
      </c>
      <c r="N91" s="57" t="s">
        <v>319</v>
      </c>
      <c r="O91" s="60" t="e">
        <f>+#REF!</f>
        <v>#REF!</v>
      </c>
      <c r="P91" s="60" t="e">
        <f>+#REF!</f>
        <v>#REF!</v>
      </c>
      <c r="Q91" s="60" t="e">
        <f>+#REF!</f>
        <v>#REF!</v>
      </c>
      <c r="R91" s="60" t="e">
        <f>+#REF!</f>
        <v>#REF!</v>
      </c>
      <c r="S91" s="60" t="e">
        <f>+#REF!</f>
        <v>#REF!</v>
      </c>
      <c r="T91" s="60" t="e">
        <f>+#REF!</f>
        <v>#REF!</v>
      </c>
      <c r="V91" s="69" t="e">
        <f>+#REF!</f>
        <v>#REF!</v>
      </c>
      <c r="X91" s="60" t="e">
        <f t="shared" si="2"/>
        <v>#REF!</v>
      </c>
    </row>
    <row r="92" spans="1:24" x14ac:dyDescent="0.2">
      <c r="A92" s="2" t="s">
        <v>321</v>
      </c>
      <c r="B92" s="12" t="s">
        <v>1236</v>
      </c>
      <c r="C92" s="158">
        <v>0</v>
      </c>
      <c r="D92" s="161"/>
      <c r="E92" s="110">
        <v>0</v>
      </c>
      <c r="F92" s="73"/>
      <c r="G92" s="74"/>
      <c r="H92" s="74"/>
      <c r="I92" s="74"/>
      <c r="J92" s="74"/>
      <c r="M92" s="69" t="e">
        <f t="shared" si="3"/>
        <v>#REF!</v>
      </c>
      <c r="N92" s="56" t="s">
        <v>321</v>
      </c>
      <c r="O92" s="60" t="e">
        <f>+#REF!</f>
        <v>#REF!</v>
      </c>
      <c r="P92" s="60" t="e">
        <f>+#REF!</f>
        <v>#REF!</v>
      </c>
      <c r="Q92" s="60" t="e">
        <f>+#REF!</f>
        <v>#REF!</v>
      </c>
      <c r="R92" s="60" t="e">
        <f>+#REF!</f>
        <v>#REF!</v>
      </c>
      <c r="S92" s="60" t="e">
        <f>+#REF!</f>
        <v>#REF!</v>
      </c>
      <c r="T92" s="60" t="e">
        <f>+#REF!</f>
        <v>#REF!</v>
      </c>
      <c r="V92" s="69" t="e">
        <f>+#REF!</f>
        <v>#REF!</v>
      </c>
      <c r="X92" s="60" t="e">
        <f t="shared" si="2"/>
        <v>#REF!</v>
      </c>
    </row>
    <row r="93" spans="1:24" ht="23.6" x14ac:dyDescent="0.2">
      <c r="A93" s="3" t="s">
        <v>322</v>
      </c>
      <c r="B93" s="4" t="s">
        <v>323</v>
      </c>
      <c r="C93" s="159"/>
      <c r="D93" s="159"/>
      <c r="E93" s="72">
        <v>0</v>
      </c>
      <c r="F93" s="73"/>
      <c r="G93" s="74"/>
      <c r="H93" s="74"/>
      <c r="I93" s="74"/>
      <c r="J93" s="74"/>
      <c r="M93" s="69" t="e">
        <f t="shared" si="3"/>
        <v>#REF!</v>
      </c>
      <c r="N93" s="57" t="s">
        <v>322</v>
      </c>
      <c r="O93" s="60" t="e">
        <f>+#REF!</f>
        <v>#REF!</v>
      </c>
      <c r="P93" s="60" t="e">
        <f>+#REF!</f>
        <v>#REF!</v>
      </c>
      <c r="Q93" s="60" t="e">
        <f>+#REF!</f>
        <v>#REF!</v>
      </c>
      <c r="R93" s="60" t="e">
        <f>+#REF!</f>
        <v>#REF!</v>
      </c>
      <c r="S93" s="60" t="e">
        <f>+#REF!</f>
        <v>#REF!</v>
      </c>
      <c r="T93" s="60" t="e">
        <f>+#REF!</f>
        <v>#REF!</v>
      </c>
      <c r="V93" s="69" t="e">
        <f>+#REF!</f>
        <v>#REF!</v>
      </c>
      <c r="X93" s="60" t="e">
        <f t="shared" si="2"/>
        <v>#REF!</v>
      </c>
    </row>
    <row r="94" spans="1:24" ht="23.6" x14ac:dyDescent="0.2">
      <c r="A94" s="3" t="s">
        <v>324</v>
      </c>
      <c r="B94" s="4" t="s">
        <v>325</v>
      </c>
      <c r="C94" s="159">
        <v>0</v>
      </c>
      <c r="D94" s="159"/>
      <c r="E94" s="72">
        <v>0</v>
      </c>
      <c r="F94" s="73"/>
      <c r="G94" s="74"/>
      <c r="H94" s="74"/>
      <c r="I94" s="74"/>
      <c r="J94" s="74"/>
      <c r="M94" s="69" t="e">
        <f t="shared" si="3"/>
        <v>#REF!</v>
      </c>
      <c r="N94" s="57" t="s">
        <v>324</v>
      </c>
      <c r="O94" s="60" t="e">
        <f>+#REF!</f>
        <v>#REF!</v>
      </c>
      <c r="P94" s="60" t="e">
        <f>+#REF!</f>
        <v>#REF!</v>
      </c>
      <c r="Q94" s="60" t="e">
        <f>+#REF!</f>
        <v>#REF!</v>
      </c>
      <c r="R94" s="60" t="e">
        <f>+#REF!</f>
        <v>#REF!</v>
      </c>
      <c r="S94" s="60" t="e">
        <f>+#REF!</f>
        <v>#REF!</v>
      </c>
      <c r="T94" s="60" t="e">
        <f>+#REF!</f>
        <v>#REF!</v>
      </c>
      <c r="V94" s="69" t="e">
        <f>+#REF!</f>
        <v>#REF!</v>
      </c>
      <c r="X94" s="60" t="e">
        <f t="shared" si="2"/>
        <v>#REF!</v>
      </c>
    </row>
    <row r="95" spans="1:24" x14ac:dyDescent="0.2">
      <c r="A95" s="3" t="s">
        <v>326</v>
      </c>
      <c r="B95" s="4" t="s">
        <v>327</v>
      </c>
      <c r="C95" s="159"/>
      <c r="D95" s="162"/>
      <c r="E95" s="72">
        <v>0</v>
      </c>
      <c r="F95" s="73"/>
      <c r="G95" s="74"/>
      <c r="H95" s="74"/>
      <c r="I95" s="74"/>
      <c r="J95" s="74"/>
      <c r="M95" s="69" t="e">
        <f t="shared" si="3"/>
        <v>#REF!</v>
      </c>
      <c r="N95" s="57" t="s">
        <v>326</v>
      </c>
      <c r="O95" s="60" t="e">
        <f>+#REF!</f>
        <v>#REF!</v>
      </c>
      <c r="P95" s="60" t="e">
        <f>+#REF!</f>
        <v>#REF!</v>
      </c>
      <c r="Q95" s="60" t="e">
        <f>+#REF!</f>
        <v>#REF!</v>
      </c>
      <c r="R95" s="60" t="e">
        <f>+#REF!</f>
        <v>#REF!</v>
      </c>
      <c r="S95" s="60" t="e">
        <f>+#REF!</f>
        <v>#REF!</v>
      </c>
      <c r="T95" s="60" t="e">
        <f>+#REF!</f>
        <v>#REF!</v>
      </c>
      <c r="V95" s="69" t="e">
        <f>+#REF!</f>
        <v>#REF!</v>
      </c>
      <c r="X95" s="60" t="e">
        <f t="shared" si="2"/>
        <v>#REF!</v>
      </c>
    </row>
    <row r="96" spans="1:24" x14ac:dyDescent="0.2">
      <c r="A96" s="3" t="s">
        <v>328</v>
      </c>
      <c r="B96" s="4" t="s">
        <v>329</v>
      </c>
      <c r="C96" s="159">
        <v>0</v>
      </c>
      <c r="D96" s="159"/>
      <c r="E96" s="72">
        <v>0</v>
      </c>
      <c r="F96" s="73"/>
      <c r="G96" s="74"/>
      <c r="H96" s="74"/>
      <c r="I96" s="74"/>
      <c r="J96" s="74"/>
      <c r="M96" s="69" t="e">
        <f t="shared" si="3"/>
        <v>#REF!</v>
      </c>
      <c r="N96" s="57" t="s">
        <v>328</v>
      </c>
      <c r="O96" s="60" t="e">
        <f>+#REF!</f>
        <v>#REF!</v>
      </c>
      <c r="P96" s="60" t="e">
        <f>+#REF!</f>
        <v>#REF!</v>
      </c>
      <c r="Q96" s="60" t="e">
        <f>+#REF!</f>
        <v>#REF!</v>
      </c>
      <c r="R96" s="60" t="e">
        <f>+#REF!</f>
        <v>#REF!</v>
      </c>
      <c r="S96" s="60" t="e">
        <f>+#REF!</f>
        <v>#REF!</v>
      </c>
      <c r="T96" s="60" t="e">
        <f>+#REF!</f>
        <v>#REF!</v>
      </c>
      <c r="V96" s="69" t="e">
        <f>+#REF!</f>
        <v>#REF!</v>
      </c>
      <c r="X96" s="60" t="e">
        <f t="shared" si="2"/>
        <v>#REF!</v>
      </c>
    </row>
    <row r="97" spans="1:24" x14ac:dyDescent="0.2">
      <c r="A97" s="3" t="s">
        <v>330</v>
      </c>
      <c r="B97" s="4" t="s">
        <v>331</v>
      </c>
      <c r="C97" s="159"/>
      <c r="D97" s="159"/>
      <c r="E97" s="72">
        <v>0</v>
      </c>
      <c r="F97" s="73"/>
      <c r="G97" s="74"/>
      <c r="H97" s="74"/>
      <c r="I97" s="74"/>
      <c r="J97" s="74"/>
      <c r="M97" s="69" t="e">
        <f t="shared" si="3"/>
        <v>#REF!</v>
      </c>
      <c r="N97" s="57" t="s">
        <v>330</v>
      </c>
      <c r="O97" s="60" t="e">
        <f>+#REF!</f>
        <v>#REF!</v>
      </c>
      <c r="P97" s="60" t="e">
        <f>+#REF!</f>
        <v>#REF!</v>
      </c>
      <c r="Q97" s="60" t="e">
        <f>+#REF!</f>
        <v>#REF!</v>
      </c>
      <c r="R97" s="60" t="e">
        <f>+#REF!</f>
        <v>#REF!</v>
      </c>
      <c r="S97" s="60" t="e">
        <f>+#REF!</f>
        <v>#REF!</v>
      </c>
      <c r="T97" s="60" t="e">
        <f>+#REF!</f>
        <v>#REF!</v>
      </c>
      <c r="V97" s="69" t="e">
        <f>+#REF!</f>
        <v>#REF!</v>
      </c>
      <c r="X97" s="60" t="e">
        <f t="shared" si="2"/>
        <v>#REF!</v>
      </c>
    </row>
    <row r="98" spans="1:24" x14ac:dyDescent="0.2">
      <c r="A98" s="3" t="s">
        <v>332</v>
      </c>
      <c r="B98" s="4" t="s">
        <v>333</v>
      </c>
      <c r="C98" s="159">
        <v>0</v>
      </c>
      <c r="D98" s="159"/>
      <c r="E98" s="72">
        <v>0</v>
      </c>
      <c r="F98" s="73"/>
      <c r="G98" s="74"/>
      <c r="H98" s="74"/>
      <c r="I98" s="74"/>
      <c r="J98" s="74"/>
      <c r="M98" s="69" t="e">
        <f t="shared" si="3"/>
        <v>#REF!</v>
      </c>
      <c r="N98" s="57" t="s">
        <v>332</v>
      </c>
      <c r="O98" s="60" t="e">
        <f>+#REF!</f>
        <v>#REF!</v>
      </c>
      <c r="P98" s="60" t="e">
        <f>+#REF!</f>
        <v>#REF!</v>
      </c>
      <c r="Q98" s="60" t="e">
        <f>+#REF!</f>
        <v>#REF!</v>
      </c>
      <c r="R98" s="60" t="e">
        <f>+#REF!</f>
        <v>#REF!</v>
      </c>
      <c r="S98" s="60" t="e">
        <f>+#REF!</f>
        <v>#REF!</v>
      </c>
      <c r="T98" s="60" t="e">
        <f>+#REF!</f>
        <v>#REF!</v>
      </c>
      <c r="V98" s="69" t="e">
        <f>+#REF!</f>
        <v>#REF!</v>
      </c>
      <c r="X98" s="60" t="e">
        <f t="shared" si="2"/>
        <v>#REF!</v>
      </c>
    </row>
    <row r="99" spans="1:24" ht="23.6" x14ac:dyDescent="0.2">
      <c r="A99" s="3" t="s">
        <v>334</v>
      </c>
      <c r="B99" s="4" t="s">
        <v>335</v>
      </c>
      <c r="C99" s="159"/>
      <c r="D99" s="162"/>
      <c r="E99" s="72">
        <v>0</v>
      </c>
      <c r="F99" s="73"/>
      <c r="G99" s="74"/>
      <c r="H99" s="74"/>
      <c r="I99" s="74"/>
      <c r="J99" s="74"/>
      <c r="M99" s="69" t="e">
        <f t="shared" si="3"/>
        <v>#REF!</v>
      </c>
      <c r="N99" s="57" t="s">
        <v>334</v>
      </c>
      <c r="O99" s="60" t="e">
        <f>+#REF!</f>
        <v>#REF!</v>
      </c>
      <c r="P99" s="60" t="e">
        <f>+#REF!</f>
        <v>#REF!</v>
      </c>
      <c r="Q99" s="60" t="e">
        <f>+#REF!</f>
        <v>#REF!</v>
      </c>
      <c r="R99" s="60" t="e">
        <f>+#REF!</f>
        <v>#REF!</v>
      </c>
      <c r="S99" s="60" t="e">
        <f>+#REF!</f>
        <v>#REF!</v>
      </c>
      <c r="T99" s="60" t="e">
        <f>+#REF!</f>
        <v>#REF!</v>
      </c>
      <c r="V99" s="69" t="e">
        <f>+#REF!</f>
        <v>#REF!</v>
      </c>
      <c r="X99" s="60" t="e">
        <f t="shared" si="2"/>
        <v>#REF!</v>
      </c>
    </row>
    <row r="100" spans="1:24" ht="23.6" x14ac:dyDescent="0.2">
      <c r="A100" s="3" t="s">
        <v>336</v>
      </c>
      <c r="B100" s="4" t="s">
        <v>337</v>
      </c>
      <c r="C100" s="159">
        <v>0</v>
      </c>
      <c r="D100" s="159"/>
      <c r="E100" s="72">
        <v>0</v>
      </c>
      <c r="F100" s="73"/>
      <c r="G100" s="74"/>
      <c r="H100" s="74"/>
      <c r="I100" s="74"/>
      <c r="J100" s="74"/>
      <c r="M100" s="69" t="e">
        <f t="shared" si="3"/>
        <v>#REF!</v>
      </c>
      <c r="N100" s="57" t="s">
        <v>336</v>
      </c>
      <c r="O100" s="60" t="e">
        <f>+#REF!</f>
        <v>#REF!</v>
      </c>
      <c r="P100" s="60" t="e">
        <f>+#REF!</f>
        <v>#REF!</v>
      </c>
      <c r="Q100" s="60" t="e">
        <f>+#REF!</f>
        <v>#REF!</v>
      </c>
      <c r="R100" s="60" t="e">
        <f>+#REF!</f>
        <v>#REF!</v>
      </c>
      <c r="S100" s="60" t="e">
        <f>+#REF!</f>
        <v>#REF!</v>
      </c>
      <c r="T100" s="60" t="e">
        <f>+#REF!</f>
        <v>#REF!</v>
      </c>
      <c r="V100" s="69" t="e">
        <f>+#REF!</f>
        <v>#REF!</v>
      </c>
      <c r="X100" s="60" t="e">
        <f t="shared" si="2"/>
        <v>#REF!</v>
      </c>
    </row>
    <row r="101" spans="1:24" ht="23.6" x14ac:dyDescent="0.2">
      <c r="A101" s="3" t="s">
        <v>338</v>
      </c>
      <c r="B101" s="4" t="s">
        <v>339</v>
      </c>
      <c r="C101" s="159"/>
      <c r="D101" s="159"/>
      <c r="E101" s="72">
        <v>0</v>
      </c>
      <c r="F101" s="73"/>
      <c r="G101" s="74"/>
      <c r="H101" s="74"/>
      <c r="I101" s="74"/>
      <c r="J101" s="74"/>
      <c r="M101" s="69" t="e">
        <f t="shared" si="3"/>
        <v>#REF!</v>
      </c>
      <c r="N101" s="57" t="s">
        <v>338</v>
      </c>
      <c r="O101" s="60" t="e">
        <f>+#REF!</f>
        <v>#REF!</v>
      </c>
      <c r="P101" s="60" t="e">
        <f>+#REF!</f>
        <v>#REF!</v>
      </c>
      <c r="Q101" s="60" t="e">
        <f>+#REF!</f>
        <v>#REF!</v>
      </c>
      <c r="R101" s="60" t="e">
        <f>+#REF!</f>
        <v>#REF!</v>
      </c>
      <c r="S101" s="60" t="e">
        <f>+#REF!</f>
        <v>#REF!</v>
      </c>
      <c r="T101" s="60" t="e">
        <f>+#REF!</f>
        <v>#REF!</v>
      </c>
      <c r="V101" s="69" t="e">
        <f>+#REF!</f>
        <v>#REF!</v>
      </c>
      <c r="X101" s="60" t="e">
        <f t="shared" si="2"/>
        <v>#REF!</v>
      </c>
    </row>
    <row r="102" spans="1:24" ht="23.6" x14ac:dyDescent="0.2">
      <c r="A102" s="3" t="s">
        <v>340</v>
      </c>
      <c r="B102" s="4" t="s">
        <v>341</v>
      </c>
      <c r="C102" s="159">
        <v>0</v>
      </c>
      <c r="D102" s="159"/>
      <c r="E102" s="72">
        <v>0</v>
      </c>
      <c r="F102" s="73"/>
      <c r="G102" s="74"/>
      <c r="H102" s="74"/>
      <c r="I102" s="74"/>
      <c r="J102" s="74"/>
      <c r="M102" s="69" t="e">
        <f t="shared" si="3"/>
        <v>#REF!</v>
      </c>
      <c r="N102" s="57" t="s">
        <v>340</v>
      </c>
      <c r="O102" s="60" t="e">
        <f>+#REF!</f>
        <v>#REF!</v>
      </c>
      <c r="P102" s="60" t="e">
        <f>+#REF!</f>
        <v>#REF!</v>
      </c>
      <c r="Q102" s="60" t="e">
        <f>+#REF!</f>
        <v>#REF!</v>
      </c>
      <c r="R102" s="60" t="e">
        <f>+#REF!</f>
        <v>#REF!</v>
      </c>
      <c r="S102" s="60" t="e">
        <f>+#REF!</f>
        <v>#REF!</v>
      </c>
      <c r="T102" s="60" t="e">
        <f>+#REF!</f>
        <v>#REF!</v>
      </c>
      <c r="V102" s="69" t="e">
        <f>+#REF!</f>
        <v>#REF!</v>
      </c>
      <c r="X102" s="60" t="e">
        <f t="shared" si="2"/>
        <v>#REF!</v>
      </c>
    </row>
    <row r="103" spans="1:24" ht="23.6" x14ac:dyDescent="0.2">
      <c r="A103" s="3" t="s">
        <v>342</v>
      </c>
      <c r="B103" s="4" t="s">
        <v>343</v>
      </c>
      <c r="C103" s="159"/>
      <c r="D103" s="159"/>
      <c r="E103" s="72">
        <v>0</v>
      </c>
      <c r="F103" s="73"/>
      <c r="G103" s="74"/>
      <c r="H103" s="74"/>
      <c r="I103" s="74"/>
      <c r="J103" s="74"/>
      <c r="M103" s="69" t="e">
        <f t="shared" si="3"/>
        <v>#REF!</v>
      </c>
      <c r="N103" s="57" t="s">
        <v>342</v>
      </c>
      <c r="O103" s="60" t="e">
        <f>+#REF!</f>
        <v>#REF!</v>
      </c>
      <c r="P103" s="60" t="e">
        <f>+#REF!</f>
        <v>#REF!</v>
      </c>
      <c r="Q103" s="60" t="e">
        <f>+#REF!</f>
        <v>#REF!</v>
      </c>
      <c r="R103" s="60" t="e">
        <f>+#REF!</f>
        <v>#REF!</v>
      </c>
      <c r="S103" s="60" t="e">
        <f>+#REF!</f>
        <v>#REF!</v>
      </c>
      <c r="T103" s="60" t="e">
        <f>+#REF!</f>
        <v>#REF!</v>
      </c>
      <c r="V103" s="69" t="e">
        <f>+#REF!</f>
        <v>#REF!</v>
      </c>
      <c r="X103" s="60" t="e">
        <f t="shared" si="2"/>
        <v>#REF!</v>
      </c>
    </row>
    <row r="104" spans="1:24" ht="23.6" x14ac:dyDescent="0.2">
      <c r="A104" s="3" t="s">
        <v>344</v>
      </c>
      <c r="B104" s="4" t="s">
        <v>345</v>
      </c>
      <c r="C104" s="159">
        <v>0</v>
      </c>
      <c r="D104" s="159"/>
      <c r="E104" s="72">
        <v>0</v>
      </c>
      <c r="F104" s="73"/>
      <c r="G104" s="74"/>
      <c r="H104" s="74"/>
      <c r="I104" s="74"/>
      <c r="J104" s="74"/>
      <c r="M104" s="69" t="e">
        <f t="shared" si="3"/>
        <v>#REF!</v>
      </c>
      <c r="N104" s="57" t="s">
        <v>344</v>
      </c>
      <c r="O104" s="60" t="e">
        <f>+#REF!</f>
        <v>#REF!</v>
      </c>
      <c r="P104" s="60" t="e">
        <f>+#REF!</f>
        <v>#REF!</v>
      </c>
      <c r="Q104" s="60" t="e">
        <f>+#REF!</f>
        <v>#REF!</v>
      </c>
      <c r="R104" s="60" t="e">
        <f>+#REF!</f>
        <v>#REF!</v>
      </c>
      <c r="S104" s="60" t="e">
        <f>+#REF!</f>
        <v>#REF!</v>
      </c>
      <c r="T104" s="60" t="e">
        <f>+#REF!</f>
        <v>#REF!</v>
      </c>
      <c r="V104" s="69" t="e">
        <f>+#REF!</f>
        <v>#REF!</v>
      </c>
      <c r="X104" s="60" t="e">
        <f t="shared" ref="X104:X167" si="4">+O104-P104-Q104-R104-S104-T104</f>
        <v>#REF!</v>
      </c>
    </row>
    <row r="105" spans="1:24" x14ac:dyDescent="0.2">
      <c r="A105" s="3" t="s">
        <v>346</v>
      </c>
      <c r="B105" s="4" t="s">
        <v>347</v>
      </c>
      <c r="C105" s="159"/>
      <c r="D105" s="159"/>
      <c r="E105" s="72">
        <v>0</v>
      </c>
      <c r="F105" s="73"/>
      <c r="G105" s="74"/>
      <c r="H105" s="74"/>
      <c r="I105" s="74"/>
      <c r="J105" s="74"/>
      <c r="M105" s="69" t="e">
        <f t="shared" si="3"/>
        <v>#REF!</v>
      </c>
      <c r="N105" s="57" t="s">
        <v>346</v>
      </c>
      <c r="O105" s="60" t="e">
        <f>+#REF!</f>
        <v>#REF!</v>
      </c>
      <c r="P105" s="60" t="e">
        <f>+#REF!</f>
        <v>#REF!</v>
      </c>
      <c r="Q105" s="60" t="e">
        <f>+#REF!</f>
        <v>#REF!</v>
      </c>
      <c r="R105" s="60" t="e">
        <f>+#REF!</f>
        <v>#REF!</v>
      </c>
      <c r="S105" s="60" t="e">
        <f>+#REF!</f>
        <v>#REF!</v>
      </c>
      <c r="T105" s="60" t="e">
        <f>+#REF!</f>
        <v>#REF!</v>
      </c>
      <c r="V105" s="69" t="e">
        <f>+#REF!</f>
        <v>#REF!</v>
      </c>
      <c r="X105" s="60" t="e">
        <f t="shared" si="4"/>
        <v>#REF!</v>
      </c>
    </row>
    <row r="106" spans="1:24" x14ac:dyDescent="0.2">
      <c r="A106" s="3" t="s">
        <v>348</v>
      </c>
      <c r="B106" s="4" t="s">
        <v>349</v>
      </c>
      <c r="C106" s="159">
        <v>0</v>
      </c>
      <c r="D106" s="159"/>
      <c r="E106" s="72">
        <v>0</v>
      </c>
      <c r="F106" s="73"/>
      <c r="G106" s="74"/>
      <c r="H106" s="74"/>
      <c r="I106" s="74"/>
      <c r="J106" s="74"/>
      <c r="M106" s="69" t="e">
        <f t="shared" si="3"/>
        <v>#REF!</v>
      </c>
      <c r="N106" s="57" t="s">
        <v>348</v>
      </c>
      <c r="O106" s="60" t="e">
        <f>+#REF!</f>
        <v>#REF!</v>
      </c>
      <c r="P106" s="60" t="e">
        <f>+#REF!</f>
        <v>#REF!</v>
      </c>
      <c r="Q106" s="60" t="e">
        <f>+#REF!</f>
        <v>#REF!</v>
      </c>
      <c r="R106" s="60" t="e">
        <f>+#REF!</f>
        <v>#REF!</v>
      </c>
      <c r="S106" s="60" t="e">
        <f>+#REF!</f>
        <v>#REF!</v>
      </c>
      <c r="T106" s="60" t="e">
        <f>+#REF!</f>
        <v>#REF!</v>
      </c>
      <c r="V106" s="69" t="e">
        <f>+#REF!</f>
        <v>#REF!</v>
      </c>
      <c r="X106" s="60" t="e">
        <f t="shared" si="4"/>
        <v>#REF!</v>
      </c>
    </row>
    <row r="107" spans="1:24" x14ac:dyDescent="0.2">
      <c r="A107" s="3" t="s">
        <v>350</v>
      </c>
      <c r="B107" s="4" t="s">
        <v>351</v>
      </c>
      <c r="C107" s="159"/>
      <c r="D107" s="159"/>
      <c r="E107" s="72">
        <v>0</v>
      </c>
      <c r="F107" s="73"/>
      <c r="G107" s="74"/>
      <c r="H107" s="74"/>
      <c r="I107" s="74"/>
      <c r="J107" s="74"/>
      <c r="M107" s="69" t="e">
        <f t="shared" si="3"/>
        <v>#REF!</v>
      </c>
      <c r="N107" s="57" t="s">
        <v>350</v>
      </c>
      <c r="O107" s="60" t="e">
        <f>+#REF!</f>
        <v>#REF!</v>
      </c>
      <c r="P107" s="60" t="e">
        <f>+#REF!</f>
        <v>#REF!</v>
      </c>
      <c r="Q107" s="60" t="e">
        <f>+#REF!</f>
        <v>#REF!</v>
      </c>
      <c r="R107" s="60" t="e">
        <f>+#REF!</f>
        <v>#REF!</v>
      </c>
      <c r="S107" s="60" t="e">
        <f>+#REF!</f>
        <v>#REF!</v>
      </c>
      <c r="T107" s="60" t="e">
        <f>+#REF!</f>
        <v>#REF!</v>
      </c>
      <c r="V107" s="69" t="e">
        <f>+#REF!</f>
        <v>#REF!</v>
      </c>
      <c r="X107" s="60" t="e">
        <f t="shared" si="4"/>
        <v>#REF!</v>
      </c>
    </row>
    <row r="108" spans="1:24" x14ac:dyDescent="0.2">
      <c r="A108" s="3" t="s">
        <v>352</v>
      </c>
      <c r="B108" s="4" t="s">
        <v>353</v>
      </c>
      <c r="C108" s="159">
        <v>0</v>
      </c>
      <c r="D108" s="159"/>
      <c r="E108" s="72">
        <v>0</v>
      </c>
      <c r="F108" s="73"/>
      <c r="G108" s="74"/>
      <c r="H108" s="74"/>
      <c r="I108" s="74"/>
      <c r="J108" s="74"/>
      <c r="M108" s="69" t="e">
        <f t="shared" si="3"/>
        <v>#REF!</v>
      </c>
      <c r="N108" s="57" t="s">
        <v>352</v>
      </c>
      <c r="O108" s="60" t="e">
        <f>+#REF!</f>
        <v>#REF!</v>
      </c>
      <c r="P108" s="60" t="e">
        <f>+#REF!</f>
        <v>#REF!</v>
      </c>
      <c r="Q108" s="60" t="e">
        <f>+#REF!</f>
        <v>#REF!</v>
      </c>
      <c r="R108" s="60" t="e">
        <f>+#REF!</f>
        <v>#REF!</v>
      </c>
      <c r="S108" s="60" t="e">
        <f>+#REF!</f>
        <v>#REF!</v>
      </c>
      <c r="T108" s="60" t="e">
        <f>+#REF!</f>
        <v>#REF!</v>
      </c>
      <c r="V108" s="69" t="e">
        <f>+#REF!</f>
        <v>#REF!</v>
      </c>
      <c r="X108" s="60" t="e">
        <f t="shared" si="4"/>
        <v>#REF!</v>
      </c>
    </row>
    <row r="109" spans="1:24" x14ac:dyDescent="0.2">
      <c r="A109" s="2" t="s">
        <v>354</v>
      </c>
      <c r="B109" s="12" t="s">
        <v>355</v>
      </c>
      <c r="C109" s="158">
        <v>870000</v>
      </c>
      <c r="D109" s="161"/>
      <c r="E109" s="110">
        <v>1.0230592979633042</v>
      </c>
      <c r="F109" s="73"/>
      <c r="G109" s="74"/>
      <c r="H109" s="74"/>
      <c r="I109" s="74"/>
      <c r="J109" s="74"/>
      <c r="M109" s="69" t="e">
        <f t="shared" si="3"/>
        <v>#REF!</v>
      </c>
      <c r="N109" s="56" t="s">
        <v>354</v>
      </c>
      <c r="O109" s="60" t="e">
        <f>+#REF!</f>
        <v>#REF!</v>
      </c>
      <c r="P109" s="60" t="e">
        <f>+#REF!</f>
        <v>#REF!</v>
      </c>
      <c r="Q109" s="60" t="e">
        <f>+#REF!</f>
        <v>#REF!</v>
      </c>
      <c r="R109" s="60" t="e">
        <f>+#REF!</f>
        <v>#REF!</v>
      </c>
      <c r="S109" s="60" t="e">
        <f>+#REF!</f>
        <v>#REF!</v>
      </c>
      <c r="T109" s="60" t="e">
        <f>+#REF!</f>
        <v>#REF!</v>
      </c>
      <c r="V109" s="69" t="e">
        <f>+#REF!</f>
        <v>#REF!</v>
      </c>
      <c r="X109" s="60" t="e">
        <f t="shared" si="4"/>
        <v>#REF!</v>
      </c>
    </row>
    <row r="110" spans="1:24" x14ac:dyDescent="0.2">
      <c r="A110" s="3" t="s">
        <v>356</v>
      </c>
      <c r="B110" s="4" t="s">
        <v>357</v>
      </c>
      <c r="C110" s="159"/>
      <c r="D110" s="162"/>
      <c r="E110" s="72">
        <v>0</v>
      </c>
      <c r="F110" s="73"/>
      <c r="G110" s="74"/>
      <c r="H110" s="74"/>
      <c r="I110" s="74"/>
      <c r="J110" s="74"/>
      <c r="M110" s="69" t="e">
        <f t="shared" si="3"/>
        <v>#REF!</v>
      </c>
      <c r="N110" s="57" t="s">
        <v>356</v>
      </c>
      <c r="O110" s="60" t="e">
        <f>+#REF!</f>
        <v>#REF!</v>
      </c>
      <c r="P110" s="60" t="e">
        <f>+#REF!</f>
        <v>#REF!</v>
      </c>
      <c r="Q110" s="60" t="e">
        <f>+#REF!</f>
        <v>#REF!</v>
      </c>
      <c r="R110" s="60" t="e">
        <f>+#REF!</f>
        <v>#REF!</v>
      </c>
      <c r="S110" s="60" t="e">
        <f>+#REF!</f>
        <v>#REF!</v>
      </c>
      <c r="T110" s="60" t="e">
        <f>+#REF!</f>
        <v>#REF!</v>
      </c>
      <c r="V110" s="69" t="e">
        <f>+#REF!</f>
        <v>#REF!</v>
      </c>
      <c r="X110" s="60" t="e">
        <f t="shared" si="4"/>
        <v>#REF!</v>
      </c>
    </row>
    <row r="111" spans="1:24" x14ac:dyDescent="0.2">
      <c r="A111" s="3" t="s">
        <v>358</v>
      </c>
      <c r="B111" s="4" t="s">
        <v>359</v>
      </c>
      <c r="C111" s="159">
        <v>10000</v>
      </c>
      <c r="D111" s="159"/>
      <c r="E111" s="72">
        <v>1.1759302275440277E-2</v>
      </c>
      <c r="F111" s="73"/>
      <c r="G111" s="74"/>
      <c r="H111" s="74"/>
      <c r="I111" s="74"/>
      <c r="J111" s="74"/>
      <c r="M111" s="69" t="e">
        <f t="shared" si="3"/>
        <v>#REF!</v>
      </c>
      <c r="N111" s="57" t="s">
        <v>358</v>
      </c>
      <c r="O111" s="60" t="e">
        <f>+#REF!</f>
        <v>#REF!</v>
      </c>
      <c r="P111" s="60" t="e">
        <f>+#REF!</f>
        <v>#REF!</v>
      </c>
      <c r="Q111" s="60" t="e">
        <f>+#REF!</f>
        <v>#REF!</v>
      </c>
      <c r="R111" s="60" t="e">
        <f>+#REF!</f>
        <v>#REF!</v>
      </c>
      <c r="S111" s="60" t="e">
        <f>+#REF!</f>
        <v>#REF!</v>
      </c>
      <c r="T111" s="60" t="e">
        <f>+#REF!</f>
        <v>#REF!</v>
      </c>
      <c r="V111" s="69" t="e">
        <f>+#REF!</f>
        <v>#REF!</v>
      </c>
      <c r="X111" s="60" t="e">
        <f t="shared" si="4"/>
        <v>#REF!</v>
      </c>
    </row>
    <row r="112" spans="1:24" x14ac:dyDescent="0.2">
      <c r="A112" s="3" t="s">
        <v>360</v>
      </c>
      <c r="B112" s="4" t="s">
        <v>361</v>
      </c>
      <c r="C112" s="159"/>
      <c r="D112" s="159"/>
      <c r="E112" s="72">
        <v>0</v>
      </c>
      <c r="F112" s="73"/>
      <c r="G112" s="74"/>
      <c r="H112" s="74"/>
      <c r="I112" s="74"/>
      <c r="J112" s="74"/>
      <c r="M112" s="69" t="e">
        <f t="shared" si="3"/>
        <v>#REF!</v>
      </c>
      <c r="N112" s="57" t="s">
        <v>360</v>
      </c>
      <c r="O112" s="60" t="e">
        <f>+#REF!</f>
        <v>#REF!</v>
      </c>
      <c r="P112" s="60" t="e">
        <f>+#REF!</f>
        <v>#REF!</v>
      </c>
      <c r="Q112" s="60" t="e">
        <f>+#REF!</f>
        <v>#REF!</v>
      </c>
      <c r="R112" s="60" t="e">
        <f>+#REF!</f>
        <v>#REF!</v>
      </c>
      <c r="S112" s="60" t="e">
        <f>+#REF!</f>
        <v>#REF!</v>
      </c>
      <c r="T112" s="60" t="e">
        <f>+#REF!</f>
        <v>#REF!</v>
      </c>
      <c r="V112" s="69" t="e">
        <f>+#REF!</f>
        <v>#REF!</v>
      </c>
      <c r="X112" s="60" t="e">
        <f t="shared" si="4"/>
        <v>#REF!</v>
      </c>
    </row>
    <row r="113" spans="1:24" x14ac:dyDescent="0.2">
      <c r="A113" s="3" t="s">
        <v>362</v>
      </c>
      <c r="B113" s="4" t="s">
        <v>363</v>
      </c>
      <c r="C113" s="159">
        <v>5000</v>
      </c>
      <c r="D113" s="159"/>
      <c r="E113" s="72">
        <v>5.8796511377201387E-3</v>
      </c>
      <c r="F113" s="73"/>
      <c r="G113" s="74"/>
      <c r="H113" s="74"/>
      <c r="I113" s="74"/>
      <c r="J113" s="74"/>
      <c r="M113" s="69" t="e">
        <f t="shared" si="3"/>
        <v>#REF!</v>
      </c>
      <c r="N113" s="57" t="s">
        <v>362</v>
      </c>
      <c r="O113" s="60" t="e">
        <f>+#REF!</f>
        <v>#REF!</v>
      </c>
      <c r="P113" s="60" t="e">
        <f>+#REF!</f>
        <v>#REF!</v>
      </c>
      <c r="Q113" s="60" t="e">
        <f>+#REF!</f>
        <v>#REF!</v>
      </c>
      <c r="R113" s="60" t="e">
        <f>+#REF!</f>
        <v>#REF!</v>
      </c>
      <c r="S113" s="60" t="e">
        <f>+#REF!</f>
        <v>#REF!</v>
      </c>
      <c r="T113" s="60" t="e">
        <f>+#REF!</f>
        <v>#REF!</v>
      </c>
      <c r="V113" s="69" t="e">
        <f>+#REF!</f>
        <v>#REF!</v>
      </c>
      <c r="X113" s="60" t="e">
        <f t="shared" si="4"/>
        <v>#REF!</v>
      </c>
    </row>
    <row r="114" spans="1:24" x14ac:dyDescent="0.2">
      <c r="A114" s="3" t="s">
        <v>364</v>
      </c>
      <c r="B114" s="4" t="s">
        <v>365</v>
      </c>
      <c r="C114" s="159"/>
      <c r="D114" s="159"/>
      <c r="E114" s="72">
        <v>0</v>
      </c>
      <c r="F114" s="73"/>
      <c r="G114" s="74"/>
      <c r="H114" s="74"/>
      <c r="I114" s="74"/>
      <c r="J114" s="74"/>
      <c r="M114" s="69" t="e">
        <f t="shared" si="3"/>
        <v>#REF!</v>
      </c>
      <c r="N114" s="57" t="s">
        <v>364</v>
      </c>
      <c r="O114" s="60" t="e">
        <f>+#REF!</f>
        <v>#REF!</v>
      </c>
      <c r="P114" s="60" t="e">
        <f>+#REF!</f>
        <v>#REF!</v>
      </c>
      <c r="Q114" s="60" t="e">
        <f>+#REF!</f>
        <v>#REF!</v>
      </c>
      <c r="R114" s="60" t="e">
        <f>+#REF!</f>
        <v>#REF!</v>
      </c>
      <c r="S114" s="60" t="e">
        <f>+#REF!</f>
        <v>#REF!</v>
      </c>
      <c r="T114" s="60" t="e">
        <f>+#REF!</f>
        <v>#REF!</v>
      </c>
      <c r="V114" s="69" t="e">
        <f>+#REF!</f>
        <v>#REF!</v>
      </c>
      <c r="X114" s="60" t="e">
        <f t="shared" si="4"/>
        <v>#REF!</v>
      </c>
    </row>
    <row r="115" spans="1:24" x14ac:dyDescent="0.2">
      <c r="A115" s="3" t="s">
        <v>366</v>
      </c>
      <c r="B115" s="4" t="s">
        <v>367</v>
      </c>
      <c r="C115" s="159">
        <v>5000</v>
      </c>
      <c r="D115" s="159"/>
      <c r="E115" s="72">
        <v>5.8796511377201387E-3</v>
      </c>
      <c r="F115" s="73"/>
      <c r="G115" s="74"/>
      <c r="H115" s="74"/>
      <c r="I115" s="74"/>
      <c r="J115" s="74"/>
      <c r="M115" s="69" t="e">
        <f t="shared" si="3"/>
        <v>#REF!</v>
      </c>
      <c r="N115" s="57" t="s">
        <v>366</v>
      </c>
      <c r="O115" s="60" t="e">
        <f>+#REF!</f>
        <v>#REF!</v>
      </c>
      <c r="P115" s="60" t="e">
        <f>+#REF!</f>
        <v>#REF!</v>
      </c>
      <c r="Q115" s="60" t="e">
        <f>+#REF!</f>
        <v>#REF!</v>
      </c>
      <c r="R115" s="60" t="e">
        <f>+#REF!</f>
        <v>#REF!</v>
      </c>
      <c r="S115" s="60" t="e">
        <f>+#REF!</f>
        <v>#REF!</v>
      </c>
      <c r="T115" s="60" t="e">
        <f>+#REF!</f>
        <v>#REF!</v>
      </c>
      <c r="V115" s="69" t="e">
        <f>+#REF!</f>
        <v>#REF!</v>
      </c>
      <c r="X115" s="60" t="e">
        <f t="shared" si="4"/>
        <v>#REF!</v>
      </c>
    </row>
    <row r="116" spans="1:24" x14ac:dyDescent="0.2">
      <c r="A116" s="3" t="s">
        <v>368</v>
      </c>
      <c r="B116" s="4" t="s">
        <v>369</v>
      </c>
      <c r="C116" s="159"/>
      <c r="D116" s="159"/>
      <c r="E116" s="72">
        <v>0</v>
      </c>
      <c r="F116" s="73"/>
      <c r="G116" s="74"/>
      <c r="H116" s="74"/>
      <c r="I116" s="74"/>
      <c r="J116" s="74"/>
      <c r="M116" s="69" t="e">
        <f t="shared" si="3"/>
        <v>#REF!</v>
      </c>
      <c r="N116" s="57" t="s">
        <v>368</v>
      </c>
      <c r="O116" s="60" t="e">
        <f>+#REF!</f>
        <v>#REF!</v>
      </c>
      <c r="P116" s="60" t="e">
        <f>+#REF!</f>
        <v>#REF!</v>
      </c>
      <c r="Q116" s="60" t="e">
        <f>+#REF!</f>
        <v>#REF!</v>
      </c>
      <c r="R116" s="60" t="e">
        <f>+#REF!</f>
        <v>#REF!</v>
      </c>
      <c r="S116" s="60" t="e">
        <f>+#REF!</f>
        <v>#REF!</v>
      </c>
      <c r="T116" s="60" t="e">
        <f>+#REF!</f>
        <v>#REF!</v>
      </c>
      <c r="V116" s="69" t="e">
        <f>+#REF!</f>
        <v>#REF!</v>
      </c>
      <c r="X116" s="60" t="e">
        <f t="shared" si="4"/>
        <v>#REF!</v>
      </c>
    </row>
    <row r="117" spans="1:24" x14ac:dyDescent="0.2">
      <c r="A117" s="3" t="s">
        <v>370</v>
      </c>
      <c r="B117" s="4" t="s">
        <v>371</v>
      </c>
      <c r="C117" s="159">
        <v>0</v>
      </c>
      <c r="D117" s="159"/>
      <c r="E117" s="72">
        <v>0</v>
      </c>
      <c r="F117" s="73"/>
      <c r="G117" s="74"/>
      <c r="H117" s="74"/>
      <c r="I117" s="74"/>
      <c r="J117" s="74"/>
      <c r="M117" s="69" t="e">
        <f t="shared" si="3"/>
        <v>#REF!</v>
      </c>
      <c r="N117" s="57" t="s">
        <v>370</v>
      </c>
      <c r="O117" s="60" t="e">
        <f>+#REF!</f>
        <v>#REF!</v>
      </c>
      <c r="P117" s="60" t="e">
        <f>+#REF!</f>
        <v>#REF!</v>
      </c>
      <c r="Q117" s="60" t="e">
        <f>+#REF!</f>
        <v>#REF!</v>
      </c>
      <c r="R117" s="60" t="e">
        <f>+#REF!</f>
        <v>#REF!</v>
      </c>
      <c r="S117" s="60" t="e">
        <f>+#REF!</f>
        <v>#REF!</v>
      </c>
      <c r="T117" s="60" t="e">
        <f>+#REF!</f>
        <v>#REF!</v>
      </c>
      <c r="V117" s="69" t="e">
        <f>+#REF!</f>
        <v>#REF!</v>
      </c>
      <c r="X117" s="60" t="e">
        <f t="shared" si="4"/>
        <v>#REF!</v>
      </c>
    </row>
    <row r="118" spans="1:24" x14ac:dyDescent="0.2">
      <c r="A118" s="3" t="s">
        <v>372</v>
      </c>
      <c r="B118" s="4" t="s">
        <v>373</v>
      </c>
      <c r="C118" s="159"/>
      <c r="D118" s="159"/>
      <c r="E118" s="72">
        <v>0</v>
      </c>
      <c r="F118" s="73"/>
      <c r="G118" s="74"/>
      <c r="H118" s="74"/>
      <c r="I118" s="74"/>
      <c r="J118" s="74"/>
      <c r="M118" s="69" t="e">
        <f t="shared" si="3"/>
        <v>#REF!</v>
      </c>
      <c r="N118" s="57" t="s">
        <v>372</v>
      </c>
      <c r="O118" s="60" t="e">
        <f>+#REF!</f>
        <v>#REF!</v>
      </c>
      <c r="P118" s="60" t="e">
        <f>+#REF!</f>
        <v>#REF!</v>
      </c>
      <c r="Q118" s="60" t="e">
        <f>+#REF!</f>
        <v>#REF!</v>
      </c>
      <c r="R118" s="60" t="e">
        <f>+#REF!</f>
        <v>#REF!</v>
      </c>
      <c r="S118" s="60" t="e">
        <f>+#REF!</f>
        <v>#REF!</v>
      </c>
      <c r="T118" s="60" t="e">
        <f>+#REF!</f>
        <v>#REF!</v>
      </c>
      <c r="V118" s="69" t="e">
        <f>+#REF!</f>
        <v>#REF!</v>
      </c>
      <c r="X118" s="60" t="e">
        <f t="shared" si="4"/>
        <v>#REF!</v>
      </c>
    </row>
    <row r="119" spans="1:24" x14ac:dyDescent="0.2">
      <c r="A119" s="3" t="s">
        <v>374</v>
      </c>
      <c r="B119" s="4" t="s">
        <v>375</v>
      </c>
      <c r="C119" s="159">
        <v>0</v>
      </c>
      <c r="D119" s="159"/>
      <c r="E119" s="72">
        <v>0</v>
      </c>
      <c r="F119" s="73"/>
      <c r="G119" s="74"/>
      <c r="H119" s="74"/>
      <c r="I119" s="74"/>
      <c r="J119" s="74"/>
      <c r="M119" s="69" t="e">
        <f t="shared" si="3"/>
        <v>#REF!</v>
      </c>
      <c r="N119" s="57" t="s">
        <v>374</v>
      </c>
      <c r="O119" s="60" t="e">
        <f>+#REF!</f>
        <v>#REF!</v>
      </c>
      <c r="P119" s="60" t="e">
        <f>+#REF!</f>
        <v>#REF!</v>
      </c>
      <c r="Q119" s="60" t="e">
        <f>+#REF!</f>
        <v>#REF!</v>
      </c>
      <c r="R119" s="60" t="e">
        <f>+#REF!</f>
        <v>#REF!</v>
      </c>
      <c r="S119" s="60" t="e">
        <f>+#REF!</f>
        <v>#REF!</v>
      </c>
      <c r="T119" s="60" t="e">
        <f>+#REF!</f>
        <v>#REF!</v>
      </c>
      <c r="V119" s="69" t="e">
        <f>+#REF!</f>
        <v>#REF!</v>
      </c>
      <c r="X119" s="60" t="e">
        <f t="shared" si="4"/>
        <v>#REF!</v>
      </c>
    </row>
    <row r="120" spans="1:24" x14ac:dyDescent="0.2">
      <c r="A120" s="3" t="s">
        <v>376</v>
      </c>
      <c r="B120" s="4" t="s">
        <v>377</v>
      </c>
      <c r="C120" s="159"/>
      <c r="D120" s="162"/>
      <c r="E120" s="72">
        <v>0</v>
      </c>
      <c r="F120" s="73"/>
      <c r="G120" s="74"/>
      <c r="H120" s="74"/>
      <c r="I120" s="74"/>
      <c r="J120" s="74"/>
      <c r="M120" s="69" t="e">
        <f t="shared" si="3"/>
        <v>#REF!</v>
      </c>
      <c r="N120" s="57" t="s">
        <v>376</v>
      </c>
      <c r="O120" s="60" t="e">
        <f>+#REF!</f>
        <v>#REF!</v>
      </c>
      <c r="P120" s="60" t="e">
        <f>+#REF!</f>
        <v>#REF!</v>
      </c>
      <c r="Q120" s="60" t="e">
        <f>+#REF!</f>
        <v>#REF!</v>
      </c>
      <c r="R120" s="60" t="e">
        <f>+#REF!</f>
        <v>#REF!</v>
      </c>
      <c r="S120" s="60" t="e">
        <f>+#REF!</f>
        <v>#REF!</v>
      </c>
      <c r="T120" s="60" t="e">
        <f>+#REF!</f>
        <v>#REF!</v>
      </c>
      <c r="V120" s="69" t="e">
        <f>+#REF!</f>
        <v>#REF!</v>
      </c>
      <c r="X120" s="60" t="e">
        <f t="shared" si="4"/>
        <v>#REF!</v>
      </c>
    </row>
    <row r="121" spans="1:24" x14ac:dyDescent="0.2">
      <c r="A121" s="3" t="s">
        <v>378</v>
      </c>
      <c r="B121" s="4" t="s">
        <v>379</v>
      </c>
      <c r="C121" s="159">
        <v>410000</v>
      </c>
      <c r="D121" s="159"/>
      <c r="E121" s="72">
        <v>0.48213139329305138</v>
      </c>
      <c r="F121" s="73"/>
      <c r="G121" s="74"/>
      <c r="H121" s="74"/>
      <c r="I121" s="74"/>
      <c r="J121" s="74"/>
      <c r="M121" s="69" t="e">
        <f t="shared" si="3"/>
        <v>#REF!</v>
      </c>
      <c r="N121" s="57" t="s">
        <v>378</v>
      </c>
      <c r="O121" s="60" t="e">
        <f>+#REF!</f>
        <v>#REF!</v>
      </c>
      <c r="P121" s="60" t="e">
        <f>+#REF!</f>
        <v>#REF!</v>
      </c>
      <c r="Q121" s="60" t="e">
        <f>+#REF!</f>
        <v>#REF!</v>
      </c>
      <c r="R121" s="60" t="e">
        <f>+#REF!</f>
        <v>#REF!</v>
      </c>
      <c r="S121" s="60" t="e">
        <f>+#REF!</f>
        <v>#REF!</v>
      </c>
      <c r="T121" s="60" t="e">
        <f>+#REF!</f>
        <v>#REF!</v>
      </c>
      <c r="V121" s="69" t="e">
        <f>+#REF!</f>
        <v>#REF!</v>
      </c>
      <c r="X121" s="60" t="e">
        <f t="shared" si="4"/>
        <v>#REF!</v>
      </c>
    </row>
    <row r="122" spans="1:24" x14ac:dyDescent="0.2">
      <c r="A122" s="3" t="s">
        <v>380</v>
      </c>
      <c r="B122" s="4" t="s">
        <v>381</v>
      </c>
      <c r="C122" s="159"/>
      <c r="D122" s="159"/>
      <c r="E122" s="72">
        <v>0</v>
      </c>
      <c r="F122" s="73"/>
      <c r="G122" s="74"/>
      <c r="H122" s="74"/>
      <c r="I122" s="74"/>
      <c r="J122" s="74"/>
      <c r="M122" s="69" t="e">
        <f t="shared" si="3"/>
        <v>#REF!</v>
      </c>
      <c r="N122" s="57" t="s">
        <v>380</v>
      </c>
      <c r="O122" s="60" t="e">
        <f>+#REF!</f>
        <v>#REF!</v>
      </c>
      <c r="P122" s="60" t="e">
        <f>+#REF!</f>
        <v>#REF!</v>
      </c>
      <c r="Q122" s="60" t="e">
        <f>+#REF!</f>
        <v>#REF!</v>
      </c>
      <c r="R122" s="60" t="e">
        <f>+#REF!</f>
        <v>#REF!</v>
      </c>
      <c r="S122" s="60" t="e">
        <f>+#REF!</f>
        <v>#REF!</v>
      </c>
      <c r="T122" s="60" t="e">
        <f>+#REF!</f>
        <v>#REF!</v>
      </c>
      <c r="V122" s="69" t="e">
        <f>+#REF!</f>
        <v>#REF!</v>
      </c>
      <c r="X122" s="60" t="e">
        <f t="shared" si="4"/>
        <v>#REF!</v>
      </c>
    </row>
    <row r="123" spans="1:24" x14ac:dyDescent="0.2">
      <c r="A123" s="3" t="s">
        <v>382</v>
      </c>
      <c r="B123" s="4" t="s">
        <v>383</v>
      </c>
      <c r="C123" s="159">
        <v>80000</v>
      </c>
      <c r="D123" s="159"/>
      <c r="E123" s="72">
        <v>9.407441820352222E-2</v>
      </c>
      <c r="F123" s="73"/>
      <c r="G123" s="74"/>
      <c r="H123" s="74"/>
      <c r="I123" s="74"/>
      <c r="J123" s="74"/>
      <c r="M123" s="69" t="e">
        <f t="shared" si="3"/>
        <v>#REF!</v>
      </c>
      <c r="N123" s="57" t="s">
        <v>382</v>
      </c>
      <c r="O123" s="60" t="e">
        <f>+#REF!</f>
        <v>#REF!</v>
      </c>
      <c r="P123" s="60" t="e">
        <f>+#REF!</f>
        <v>#REF!</v>
      </c>
      <c r="Q123" s="60" t="e">
        <f>+#REF!</f>
        <v>#REF!</v>
      </c>
      <c r="R123" s="60" t="e">
        <f>+#REF!</f>
        <v>#REF!</v>
      </c>
      <c r="S123" s="60" t="e">
        <f>+#REF!</f>
        <v>#REF!</v>
      </c>
      <c r="T123" s="60" t="e">
        <f>+#REF!</f>
        <v>#REF!</v>
      </c>
      <c r="V123" s="69" t="e">
        <f>+#REF!</f>
        <v>#REF!</v>
      </c>
      <c r="X123" s="60" t="e">
        <f t="shared" si="4"/>
        <v>#REF!</v>
      </c>
    </row>
    <row r="124" spans="1:24" x14ac:dyDescent="0.2">
      <c r="A124" s="3" t="s">
        <v>384</v>
      </c>
      <c r="B124" s="4" t="s">
        <v>385</v>
      </c>
      <c r="C124" s="159"/>
      <c r="D124" s="159"/>
      <c r="E124" s="72">
        <v>0</v>
      </c>
      <c r="F124" s="73"/>
      <c r="G124" s="74"/>
      <c r="H124" s="74"/>
      <c r="I124" s="74"/>
      <c r="J124" s="74"/>
      <c r="M124" s="69" t="e">
        <f t="shared" si="3"/>
        <v>#REF!</v>
      </c>
      <c r="N124" s="57" t="s">
        <v>384</v>
      </c>
      <c r="O124" s="60" t="e">
        <f>+#REF!</f>
        <v>#REF!</v>
      </c>
      <c r="P124" s="60" t="e">
        <f>+#REF!</f>
        <v>#REF!</v>
      </c>
      <c r="Q124" s="60" t="e">
        <f>+#REF!</f>
        <v>#REF!</v>
      </c>
      <c r="R124" s="60" t="e">
        <f>+#REF!</f>
        <v>#REF!</v>
      </c>
      <c r="S124" s="60" t="e">
        <f>+#REF!</f>
        <v>#REF!</v>
      </c>
      <c r="T124" s="60" t="e">
        <f>+#REF!</f>
        <v>#REF!</v>
      </c>
      <c r="V124" s="69" t="e">
        <f>+#REF!</f>
        <v>#REF!</v>
      </c>
      <c r="X124" s="60" t="e">
        <f t="shared" si="4"/>
        <v>#REF!</v>
      </c>
    </row>
    <row r="125" spans="1:24" x14ac:dyDescent="0.2">
      <c r="A125" s="3" t="s">
        <v>386</v>
      </c>
      <c r="B125" s="4" t="s">
        <v>387</v>
      </c>
      <c r="C125" s="159">
        <v>100000</v>
      </c>
      <c r="D125" s="159"/>
      <c r="E125" s="72">
        <v>0.11759302275440278</v>
      </c>
      <c r="F125" s="73"/>
      <c r="G125" s="74"/>
      <c r="H125" s="74"/>
      <c r="I125" s="74"/>
      <c r="J125" s="74"/>
      <c r="M125" s="69" t="e">
        <f t="shared" si="3"/>
        <v>#REF!</v>
      </c>
      <c r="N125" s="57" t="s">
        <v>386</v>
      </c>
      <c r="O125" s="60" t="e">
        <f>+#REF!</f>
        <v>#REF!</v>
      </c>
      <c r="P125" s="60" t="e">
        <f>+#REF!</f>
        <v>#REF!</v>
      </c>
      <c r="Q125" s="60" t="e">
        <f>+#REF!</f>
        <v>#REF!</v>
      </c>
      <c r="R125" s="60" t="e">
        <f>+#REF!</f>
        <v>#REF!</v>
      </c>
      <c r="S125" s="60" t="e">
        <f>+#REF!</f>
        <v>#REF!</v>
      </c>
      <c r="T125" s="60" t="e">
        <f>+#REF!</f>
        <v>#REF!</v>
      </c>
      <c r="V125" s="69" t="e">
        <f>+#REF!</f>
        <v>#REF!</v>
      </c>
      <c r="X125" s="60" t="e">
        <f t="shared" si="4"/>
        <v>#REF!</v>
      </c>
    </row>
    <row r="126" spans="1:24" x14ac:dyDescent="0.2">
      <c r="A126" s="3" t="s">
        <v>388</v>
      </c>
      <c r="B126" s="4" t="s">
        <v>389</v>
      </c>
      <c r="C126" s="159"/>
      <c r="D126" s="159"/>
      <c r="E126" s="72">
        <v>0</v>
      </c>
      <c r="F126" s="73"/>
      <c r="G126" s="74"/>
      <c r="H126" s="74"/>
      <c r="I126" s="74"/>
      <c r="J126" s="74"/>
      <c r="M126" s="69" t="e">
        <f t="shared" si="3"/>
        <v>#REF!</v>
      </c>
      <c r="N126" s="57" t="s">
        <v>388</v>
      </c>
      <c r="O126" s="60" t="e">
        <f>+#REF!</f>
        <v>#REF!</v>
      </c>
      <c r="P126" s="60" t="e">
        <f>+#REF!</f>
        <v>#REF!</v>
      </c>
      <c r="Q126" s="60" t="e">
        <f>+#REF!</f>
        <v>#REF!</v>
      </c>
      <c r="R126" s="60" t="e">
        <f>+#REF!</f>
        <v>#REF!</v>
      </c>
      <c r="S126" s="60" t="e">
        <f>+#REF!</f>
        <v>#REF!</v>
      </c>
      <c r="T126" s="60" t="e">
        <f>+#REF!</f>
        <v>#REF!</v>
      </c>
      <c r="V126" s="69" t="e">
        <f>+#REF!</f>
        <v>#REF!</v>
      </c>
      <c r="X126" s="60" t="e">
        <f t="shared" si="4"/>
        <v>#REF!</v>
      </c>
    </row>
    <row r="127" spans="1:24" x14ac:dyDescent="0.2">
      <c r="A127" s="3" t="s">
        <v>390</v>
      </c>
      <c r="B127" s="4" t="s">
        <v>391</v>
      </c>
      <c r="C127" s="159">
        <v>260000</v>
      </c>
      <c r="D127" s="159"/>
      <c r="E127" s="72">
        <v>0.30574185916144719</v>
      </c>
      <c r="F127" s="73"/>
      <c r="G127" s="74"/>
      <c r="H127" s="74"/>
      <c r="I127" s="74"/>
      <c r="J127" s="74"/>
      <c r="M127" s="69" t="e">
        <f t="shared" si="3"/>
        <v>#REF!</v>
      </c>
      <c r="N127" s="57" t="s">
        <v>390</v>
      </c>
      <c r="O127" s="60" t="e">
        <f>+#REF!</f>
        <v>#REF!</v>
      </c>
      <c r="P127" s="60" t="e">
        <f>+#REF!</f>
        <v>#REF!</v>
      </c>
      <c r="Q127" s="60" t="e">
        <f>+#REF!</f>
        <v>#REF!</v>
      </c>
      <c r="R127" s="60" t="e">
        <f>+#REF!</f>
        <v>#REF!</v>
      </c>
      <c r="S127" s="60" t="e">
        <f>+#REF!</f>
        <v>#REF!</v>
      </c>
      <c r="T127" s="60" t="e">
        <f>+#REF!</f>
        <v>#REF!</v>
      </c>
      <c r="V127" s="69" t="e">
        <f>+#REF!</f>
        <v>#REF!</v>
      </c>
      <c r="X127" s="60" t="e">
        <f t="shared" si="4"/>
        <v>#REF!</v>
      </c>
    </row>
    <row r="128" spans="1:24" x14ac:dyDescent="0.2">
      <c r="A128" s="2" t="s">
        <v>392</v>
      </c>
      <c r="B128" s="12" t="s">
        <v>393</v>
      </c>
      <c r="C128" s="158">
        <v>260000</v>
      </c>
      <c r="D128" s="161"/>
      <c r="E128" s="110">
        <v>0.30574185916144719</v>
      </c>
      <c r="F128" s="73"/>
      <c r="G128" s="74"/>
      <c r="H128" s="74"/>
      <c r="I128" s="74"/>
      <c r="J128" s="74"/>
      <c r="M128" s="69" t="e">
        <f t="shared" si="3"/>
        <v>#REF!</v>
      </c>
      <c r="N128" s="56" t="s">
        <v>392</v>
      </c>
      <c r="O128" s="60" t="e">
        <f>+#REF!</f>
        <v>#REF!</v>
      </c>
      <c r="P128" s="60" t="e">
        <f>+#REF!</f>
        <v>#REF!</v>
      </c>
      <c r="Q128" s="60" t="e">
        <f>+#REF!</f>
        <v>#REF!</v>
      </c>
      <c r="R128" s="60" t="e">
        <f>+#REF!</f>
        <v>#REF!</v>
      </c>
      <c r="S128" s="60" t="e">
        <f>+#REF!</f>
        <v>#REF!</v>
      </c>
      <c r="T128" s="60" t="e">
        <f>+#REF!</f>
        <v>#REF!</v>
      </c>
      <c r="V128" s="69" t="e">
        <f>+#REF!</f>
        <v>#REF!</v>
      </c>
      <c r="X128" s="60" t="e">
        <f t="shared" si="4"/>
        <v>#REF!</v>
      </c>
    </row>
    <row r="129" spans="1:24" x14ac:dyDescent="0.2">
      <c r="A129" s="3" t="s">
        <v>394</v>
      </c>
      <c r="B129" s="4" t="s">
        <v>395</v>
      </c>
      <c r="C129" s="159"/>
      <c r="D129" s="159"/>
      <c r="E129" s="72">
        <v>0</v>
      </c>
      <c r="F129" s="73"/>
      <c r="G129" s="74"/>
      <c r="H129" s="74"/>
      <c r="I129" s="74"/>
      <c r="J129" s="74"/>
      <c r="M129" s="69" t="e">
        <f t="shared" si="3"/>
        <v>#REF!</v>
      </c>
      <c r="N129" s="57" t="s">
        <v>394</v>
      </c>
      <c r="O129" s="60" t="e">
        <f>+#REF!</f>
        <v>#REF!</v>
      </c>
      <c r="P129" s="60" t="e">
        <f>+#REF!</f>
        <v>#REF!</v>
      </c>
      <c r="Q129" s="60" t="e">
        <f>+#REF!</f>
        <v>#REF!</v>
      </c>
      <c r="R129" s="60" t="e">
        <f>+#REF!</f>
        <v>#REF!</v>
      </c>
      <c r="S129" s="60" t="e">
        <f>+#REF!</f>
        <v>#REF!</v>
      </c>
      <c r="T129" s="60" t="e">
        <f>+#REF!</f>
        <v>#REF!</v>
      </c>
      <c r="V129" s="69" t="e">
        <f>+#REF!</f>
        <v>#REF!</v>
      </c>
      <c r="X129" s="60" t="e">
        <f t="shared" si="4"/>
        <v>#REF!</v>
      </c>
    </row>
    <row r="130" spans="1:24" x14ac:dyDescent="0.2">
      <c r="A130" s="3" t="s">
        <v>396</v>
      </c>
      <c r="B130" s="4" t="s">
        <v>397</v>
      </c>
      <c r="C130" s="159">
        <v>0</v>
      </c>
      <c r="D130" s="162"/>
      <c r="E130" s="72">
        <v>0</v>
      </c>
      <c r="F130" s="73"/>
      <c r="G130" s="74"/>
      <c r="H130" s="74"/>
      <c r="I130" s="74"/>
      <c r="J130" s="74"/>
      <c r="M130" s="69" t="e">
        <f t="shared" si="3"/>
        <v>#REF!</v>
      </c>
      <c r="N130" s="57" t="s">
        <v>396</v>
      </c>
      <c r="O130" s="60" t="e">
        <f>+#REF!</f>
        <v>#REF!</v>
      </c>
      <c r="P130" s="60" t="e">
        <f>+#REF!</f>
        <v>#REF!</v>
      </c>
      <c r="Q130" s="60" t="e">
        <f>+#REF!</f>
        <v>#REF!</v>
      </c>
      <c r="R130" s="60" t="e">
        <f>+#REF!</f>
        <v>#REF!</v>
      </c>
      <c r="S130" s="60" t="e">
        <f>+#REF!</f>
        <v>#REF!</v>
      </c>
      <c r="T130" s="60" t="e">
        <f>+#REF!</f>
        <v>#REF!</v>
      </c>
      <c r="V130" s="69" t="e">
        <f>+#REF!</f>
        <v>#REF!</v>
      </c>
      <c r="X130" s="60" t="e">
        <f t="shared" si="4"/>
        <v>#REF!</v>
      </c>
    </row>
    <row r="131" spans="1:24" x14ac:dyDescent="0.2">
      <c r="A131" s="3" t="s">
        <v>398</v>
      </c>
      <c r="B131" s="4" t="s">
        <v>399</v>
      </c>
      <c r="C131" s="159"/>
      <c r="D131" s="159"/>
      <c r="E131" s="72">
        <v>0</v>
      </c>
      <c r="F131" s="73"/>
      <c r="G131" s="74"/>
      <c r="H131" s="74"/>
      <c r="I131" s="74"/>
      <c r="J131" s="74"/>
      <c r="M131" s="69" t="e">
        <f t="shared" si="3"/>
        <v>#REF!</v>
      </c>
      <c r="N131" s="57" t="s">
        <v>398</v>
      </c>
      <c r="O131" s="60" t="e">
        <f>+#REF!</f>
        <v>#REF!</v>
      </c>
      <c r="P131" s="60" t="e">
        <f>+#REF!</f>
        <v>#REF!</v>
      </c>
      <c r="Q131" s="60" t="e">
        <f>+#REF!</f>
        <v>#REF!</v>
      </c>
      <c r="R131" s="60" t="e">
        <f>+#REF!</f>
        <v>#REF!</v>
      </c>
      <c r="S131" s="60" t="e">
        <f>+#REF!</f>
        <v>#REF!</v>
      </c>
      <c r="T131" s="60" t="e">
        <f>+#REF!</f>
        <v>#REF!</v>
      </c>
      <c r="V131" s="69" t="e">
        <f>+#REF!</f>
        <v>#REF!</v>
      </c>
      <c r="X131" s="60" t="e">
        <f t="shared" si="4"/>
        <v>#REF!</v>
      </c>
    </row>
    <row r="132" spans="1:24" x14ac:dyDescent="0.2">
      <c r="A132" s="3" t="s">
        <v>400</v>
      </c>
      <c r="B132" s="4" t="s">
        <v>401</v>
      </c>
      <c r="C132" s="159">
        <v>0</v>
      </c>
      <c r="D132" s="159"/>
      <c r="E132" s="72">
        <v>0</v>
      </c>
      <c r="F132" s="73"/>
      <c r="G132" s="74"/>
      <c r="H132" s="74"/>
      <c r="I132" s="74"/>
      <c r="J132" s="74"/>
      <c r="M132" s="69" t="e">
        <f t="shared" si="3"/>
        <v>#REF!</v>
      </c>
      <c r="N132" s="57" t="s">
        <v>400</v>
      </c>
      <c r="O132" s="60" t="e">
        <f>+#REF!</f>
        <v>#REF!</v>
      </c>
      <c r="P132" s="60" t="e">
        <f>+#REF!</f>
        <v>#REF!</v>
      </c>
      <c r="Q132" s="60" t="e">
        <f>+#REF!</f>
        <v>#REF!</v>
      </c>
      <c r="R132" s="60" t="e">
        <f>+#REF!</f>
        <v>#REF!</v>
      </c>
      <c r="S132" s="60" t="e">
        <f>+#REF!</f>
        <v>#REF!</v>
      </c>
      <c r="T132" s="60" t="e">
        <f>+#REF!</f>
        <v>#REF!</v>
      </c>
      <c r="V132" s="69" t="e">
        <f>+#REF!</f>
        <v>#REF!</v>
      </c>
      <c r="X132" s="60" t="e">
        <f t="shared" si="4"/>
        <v>#REF!</v>
      </c>
    </row>
    <row r="133" spans="1:24" x14ac:dyDescent="0.2">
      <c r="A133" s="3" t="s">
        <v>402</v>
      </c>
      <c r="B133" s="4" t="s">
        <v>403</v>
      </c>
      <c r="C133" s="159"/>
      <c r="D133" s="159"/>
      <c r="E133" s="72">
        <v>0</v>
      </c>
      <c r="F133" s="73"/>
      <c r="G133" s="74"/>
      <c r="H133" s="74"/>
      <c r="I133" s="74"/>
      <c r="J133" s="74"/>
      <c r="M133" s="69" t="e">
        <f t="shared" si="3"/>
        <v>#REF!</v>
      </c>
      <c r="N133" s="57" t="s">
        <v>402</v>
      </c>
      <c r="O133" s="60" t="e">
        <f>+#REF!</f>
        <v>#REF!</v>
      </c>
      <c r="P133" s="60" t="e">
        <f>+#REF!</f>
        <v>#REF!</v>
      </c>
      <c r="Q133" s="60" t="e">
        <f>+#REF!</f>
        <v>#REF!</v>
      </c>
      <c r="R133" s="60" t="e">
        <f>+#REF!</f>
        <v>#REF!</v>
      </c>
      <c r="S133" s="60" t="e">
        <f>+#REF!</f>
        <v>#REF!</v>
      </c>
      <c r="T133" s="60" t="e">
        <f>+#REF!</f>
        <v>#REF!</v>
      </c>
      <c r="V133" s="69" t="e">
        <f>+#REF!</f>
        <v>#REF!</v>
      </c>
      <c r="X133" s="60" t="e">
        <f t="shared" si="4"/>
        <v>#REF!</v>
      </c>
    </row>
    <row r="134" spans="1:24" x14ac:dyDescent="0.2">
      <c r="A134" s="3" t="s">
        <v>404</v>
      </c>
      <c r="B134" s="4" t="s">
        <v>405</v>
      </c>
      <c r="C134" s="159">
        <v>90000</v>
      </c>
      <c r="D134" s="159"/>
      <c r="E134" s="72">
        <v>0.1058337204789625</v>
      </c>
      <c r="F134" s="73"/>
      <c r="G134" s="74"/>
      <c r="H134" s="74"/>
      <c r="I134" s="74"/>
      <c r="J134" s="74"/>
      <c r="M134" s="69" t="e">
        <f t="shared" si="3"/>
        <v>#REF!</v>
      </c>
      <c r="N134" s="57" t="s">
        <v>404</v>
      </c>
      <c r="O134" s="60" t="e">
        <f>+#REF!</f>
        <v>#REF!</v>
      </c>
      <c r="P134" s="60" t="e">
        <f>+#REF!</f>
        <v>#REF!</v>
      </c>
      <c r="Q134" s="60" t="e">
        <f>+#REF!</f>
        <v>#REF!</v>
      </c>
      <c r="R134" s="60" t="e">
        <f>+#REF!</f>
        <v>#REF!</v>
      </c>
      <c r="S134" s="60" t="e">
        <f>+#REF!</f>
        <v>#REF!</v>
      </c>
      <c r="T134" s="60" t="e">
        <f>+#REF!</f>
        <v>#REF!</v>
      </c>
      <c r="V134" s="69" t="e">
        <f>+#REF!</f>
        <v>#REF!</v>
      </c>
      <c r="X134" s="60" t="e">
        <f t="shared" si="4"/>
        <v>#REF!</v>
      </c>
    </row>
    <row r="135" spans="1:24" x14ac:dyDescent="0.2">
      <c r="A135" s="3" t="s">
        <v>406</v>
      </c>
      <c r="B135" s="4" t="s">
        <v>407</v>
      </c>
      <c r="C135" s="159">
        <v>0</v>
      </c>
      <c r="D135" s="159"/>
      <c r="E135" s="72">
        <v>0</v>
      </c>
      <c r="F135" s="73"/>
      <c r="G135" s="74"/>
      <c r="H135" s="74"/>
      <c r="I135" s="74"/>
      <c r="J135" s="74"/>
      <c r="M135" s="69" t="e">
        <f t="shared" si="3"/>
        <v>#REF!</v>
      </c>
      <c r="N135" s="57" t="s">
        <v>406</v>
      </c>
      <c r="O135" s="60" t="e">
        <f>+#REF!</f>
        <v>#REF!</v>
      </c>
      <c r="P135" s="60" t="e">
        <f>+#REF!</f>
        <v>#REF!</v>
      </c>
      <c r="Q135" s="60" t="e">
        <f>+#REF!</f>
        <v>#REF!</v>
      </c>
      <c r="R135" s="60" t="e">
        <f>+#REF!</f>
        <v>#REF!</v>
      </c>
      <c r="S135" s="60" t="e">
        <f>+#REF!</f>
        <v>#REF!</v>
      </c>
      <c r="T135" s="60" t="e">
        <f>+#REF!</f>
        <v>#REF!</v>
      </c>
      <c r="V135" s="69" t="e">
        <f>+#REF!</f>
        <v>#REF!</v>
      </c>
      <c r="X135" s="60" t="e">
        <f t="shared" si="4"/>
        <v>#REF!</v>
      </c>
    </row>
    <row r="136" spans="1:24" x14ac:dyDescent="0.2">
      <c r="A136" s="3" t="s">
        <v>408</v>
      </c>
      <c r="B136" s="4" t="s">
        <v>409</v>
      </c>
      <c r="C136" s="159"/>
      <c r="D136" s="159"/>
      <c r="E136" s="72">
        <v>0</v>
      </c>
      <c r="F136" s="73"/>
      <c r="G136" s="74"/>
      <c r="H136" s="74"/>
      <c r="I136" s="74"/>
      <c r="J136" s="74"/>
      <c r="M136" s="69" t="e">
        <f t="shared" ref="M136:M199" si="5">SUM(O136:V136)</f>
        <v>#REF!</v>
      </c>
      <c r="N136" s="57" t="s">
        <v>408</v>
      </c>
      <c r="O136" s="60" t="e">
        <f>+#REF!</f>
        <v>#REF!</v>
      </c>
      <c r="P136" s="60" t="e">
        <f>+#REF!</f>
        <v>#REF!</v>
      </c>
      <c r="Q136" s="60" t="e">
        <f>+#REF!</f>
        <v>#REF!</v>
      </c>
      <c r="R136" s="60" t="e">
        <f>+#REF!</f>
        <v>#REF!</v>
      </c>
      <c r="S136" s="60" t="e">
        <f>+#REF!</f>
        <v>#REF!</v>
      </c>
      <c r="T136" s="60" t="e">
        <f>+#REF!</f>
        <v>#REF!</v>
      </c>
      <c r="V136" s="69" t="e">
        <f>+#REF!</f>
        <v>#REF!</v>
      </c>
      <c r="X136" s="60" t="e">
        <f t="shared" si="4"/>
        <v>#REF!</v>
      </c>
    </row>
    <row r="137" spans="1:24" x14ac:dyDescent="0.2">
      <c r="A137" s="3" t="s">
        <v>410</v>
      </c>
      <c r="B137" s="4" t="s">
        <v>411</v>
      </c>
      <c r="C137" s="159">
        <v>75000</v>
      </c>
      <c r="D137" s="159"/>
      <c r="E137" s="72">
        <v>8.8194767065802079E-2</v>
      </c>
      <c r="F137" s="73"/>
      <c r="G137" s="74"/>
      <c r="H137" s="74"/>
      <c r="I137" s="74"/>
      <c r="J137" s="74"/>
      <c r="M137" s="69" t="e">
        <f t="shared" si="5"/>
        <v>#REF!</v>
      </c>
      <c r="N137" s="57" t="s">
        <v>410</v>
      </c>
      <c r="O137" s="60" t="e">
        <f>+#REF!</f>
        <v>#REF!</v>
      </c>
      <c r="P137" s="60" t="e">
        <f>+#REF!</f>
        <v>#REF!</v>
      </c>
      <c r="Q137" s="60" t="e">
        <f>+#REF!</f>
        <v>#REF!</v>
      </c>
      <c r="R137" s="60" t="e">
        <f>+#REF!</f>
        <v>#REF!</v>
      </c>
      <c r="S137" s="60" t="e">
        <f>+#REF!</f>
        <v>#REF!</v>
      </c>
      <c r="T137" s="60" t="e">
        <f>+#REF!</f>
        <v>#REF!</v>
      </c>
      <c r="V137" s="69" t="e">
        <f>+#REF!</f>
        <v>#REF!</v>
      </c>
      <c r="X137" s="60" t="e">
        <f t="shared" si="4"/>
        <v>#REF!</v>
      </c>
    </row>
    <row r="138" spans="1:24" x14ac:dyDescent="0.2">
      <c r="A138" s="3" t="s">
        <v>412</v>
      </c>
      <c r="B138" s="4" t="s">
        <v>413</v>
      </c>
      <c r="C138" s="159"/>
      <c r="D138" s="159"/>
      <c r="E138" s="72">
        <v>0</v>
      </c>
      <c r="F138" s="73"/>
      <c r="G138" s="74"/>
      <c r="H138" s="74"/>
      <c r="I138" s="74"/>
      <c r="J138" s="74"/>
      <c r="M138" s="69" t="e">
        <f t="shared" si="5"/>
        <v>#REF!</v>
      </c>
      <c r="N138" s="57" t="s">
        <v>412</v>
      </c>
      <c r="O138" s="60" t="e">
        <f>+#REF!</f>
        <v>#REF!</v>
      </c>
      <c r="P138" s="60" t="e">
        <f>+#REF!</f>
        <v>#REF!</v>
      </c>
      <c r="Q138" s="60" t="e">
        <f>+#REF!</f>
        <v>#REF!</v>
      </c>
      <c r="R138" s="60" t="e">
        <f>+#REF!</f>
        <v>#REF!</v>
      </c>
      <c r="S138" s="60" t="e">
        <f>+#REF!</f>
        <v>#REF!</v>
      </c>
      <c r="T138" s="60" t="e">
        <f>+#REF!</f>
        <v>#REF!</v>
      </c>
      <c r="V138" s="69" t="e">
        <f>+#REF!</f>
        <v>#REF!</v>
      </c>
      <c r="X138" s="60" t="e">
        <f t="shared" si="4"/>
        <v>#REF!</v>
      </c>
    </row>
    <row r="139" spans="1:24" x14ac:dyDescent="0.2">
      <c r="A139" s="3" t="s">
        <v>414</v>
      </c>
      <c r="B139" s="4" t="s">
        <v>415</v>
      </c>
      <c r="C139" s="159">
        <v>80000</v>
      </c>
      <c r="D139" s="159"/>
      <c r="E139" s="72">
        <v>9.407441820352222E-2</v>
      </c>
      <c r="F139" s="73"/>
      <c r="G139" s="74"/>
      <c r="H139" s="74"/>
      <c r="I139" s="74"/>
      <c r="J139" s="74"/>
      <c r="M139" s="69" t="e">
        <f t="shared" si="5"/>
        <v>#REF!</v>
      </c>
      <c r="N139" s="57" t="s">
        <v>414</v>
      </c>
      <c r="O139" s="60" t="e">
        <f>+#REF!</f>
        <v>#REF!</v>
      </c>
      <c r="P139" s="60" t="e">
        <f>+#REF!</f>
        <v>#REF!</v>
      </c>
      <c r="Q139" s="60" t="e">
        <f>+#REF!</f>
        <v>#REF!</v>
      </c>
      <c r="R139" s="60" t="e">
        <f>+#REF!</f>
        <v>#REF!</v>
      </c>
      <c r="S139" s="60" t="e">
        <f>+#REF!</f>
        <v>#REF!</v>
      </c>
      <c r="T139" s="60" t="e">
        <f>+#REF!</f>
        <v>#REF!</v>
      </c>
      <c r="V139" s="69" t="e">
        <f>+#REF!</f>
        <v>#REF!</v>
      </c>
      <c r="X139" s="60" t="e">
        <f t="shared" si="4"/>
        <v>#REF!</v>
      </c>
    </row>
    <row r="140" spans="1:24" x14ac:dyDescent="0.2">
      <c r="A140" s="3" t="s">
        <v>416</v>
      </c>
      <c r="B140" s="4" t="s">
        <v>417</v>
      </c>
      <c r="C140" s="159"/>
      <c r="D140" s="162"/>
      <c r="E140" s="72">
        <v>0</v>
      </c>
      <c r="F140" s="73"/>
      <c r="G140" s="74"/>
      <c r="H140" s="74"/>
      <c r="I140" s="74"/>
      <c r="J140" s="74"/>
      <c r="M140" s="69" t="e">
        <f t="shared" si="5"/>
        <v>#REF!</v>
      </c>
      <c r="N140" s="57" t="s">
        <v>416</v>
      </c>
      <c r="O140" s="60" t="e">
        <f>+#REF!</f>
        <v>#REF!</v>
      </c>
      <c r="P140" s="60" t="e">
        <f>+#REF!</f>
        <v>#REF!</v>
      </c>
      <c r="Q140" s="60" t="e">
        <f>+#REF!</f>
        <v>#REF!</v>
      </c>
      <c r="R140" s="60" t="e">
        <f>+#REF!</f>
        <v>#REF!</v>
      </c>
      <c r="S140" s="60" t="e">
        <f>+#REF!</f>
        <v>#REF!</v>
      </c>
      <c r="T140" s="60" t="e">
        <f>+#REF!</f>
        <v>#REF!</v>
      </c>
      <c r="V140" s="69" t="e">
        <f>+#REF!</f>
        <v>#REF!</v>
      </c>
      <c r="X140" s="60" t="e">
        <f t="shared" si="4"/>
        <v>#REF!</v>
      </c>
    </row>
    <row r="141" spans="1:24" x14ac:dyDescent="0.2">
      <c r="A141" s="3" t="s">
        <v>418</v>
      </c>
      <c r="B141" s="4" t="s">
        <v>419</v>
      </c>
      <c r="C141" s="159">
        <v>15000</v>
      </c>
      <c r="D141" s="159"/>
      <c r="E141" s="72">
        <v>1.7638953413160414E-2</v>
      </c>
      <c r="F141" s="73"/>
      <c r="G141" s="74"/>
      <c r="H141" s="74"/>
      <c r="I141" s="74"/>
      <c r="J141" s="74"/>
      <c r="M141" s="69" t="e">
        <f t="shared" si="5"/>
        <v>#REF!</v>
      </c>
      <c r="N141" s="57" t="s">
        <v>418</v>
      </c>
      <c r="O141" s="60" t="e">
        <f>+#REF!</f>
        <v>#REF!</v>
      </c>
      <c r="P141" s="60" t="e">
        <f>+#REF!</f>
        <v>#REF!</v>
      </c>
      <c r="Q141" s="60" t="e">
        <f>+#REF!</f>
        <v>#REF!</v>
      </c>
      <c r="R141" s="60" t="e">
        <f>+#REF!</f>
        <v>#REF!</v>
      </c>
      <c r="S141" s="60" t="e">
        <f>+#REF!</f>
        <v>#REF!</v>
      </c>
      <c r="T141" s="60" t="e">
        <f>+#REF!</f>
        <v>#REF!</v>
      </c>
      <c r="V141" s="69" t="e">
        <f>+#REF!</f>
        <v>#REF!</v>
      </c>
      <c r="X141" s="60" t="e">
        <f t="shared" si="4"/>
        <v>#REF!</v>
      </c>
    </row>
    <row r="142" spans="1:24" x14ac:dyDescent="0.2">
      <c r="A142" s="3" t="s">
        <v>420</v>
      </c>
      <c r="B142" s="4" t="s">
        <v>421</v>
      </c>
      <c r="C142" s="159"/>
      <c r="D142" s="159"/>
      <c r="E142" s="72">
        <v>0</v>
      </c>
      <c r="F142" s="73"/>
      <c r="G142" s="74"/>
      <c r="H142" s="74"/>
      <c r="I142" s="74"/>
      <c r="J142" s="74"/>
      <c r="M142" s="69" t="e">
        <f t="shared" si="5"/>
        <v>#REF!</v>
      </c>
      <c r="N142" s="57" t="s">
        <v>420</v>
      </c>
      <c r="O142" s="60" t="e">
        <f>+#REF!</f>
        <v>#REF!</v>
      </c>
      <c r="P142" s="60" t="e">
        <f>+#REF!</f>
        <v>#REF!</v>
      </c>
      <c r="Q142" s="60" t="e">
        <f>+#REF!</f>
        <v>#REF!</v>
      </c>
      <c r="R142" s="60" t="e">
        <f>+#REF!</f>
        <v>#REF!</v>
      </c>
      <c r="S142" s="60" t="e">
        <f>+#REF!</f>
        <v>#REF!</v>
      </c>
      <c r="T142" s="60" t="e">
        <f>+#REF!</f>
        <v>#REF!</v>
      </c>
      <c r="V142" s="69" t="e">
        <f>+#REF!</f>
        <v>#REF!</v>
      </c>
      <c r="X142" s="60" t="e">
        <f t="shared" si="4"/>
        <v>#REF!</v>
      </c>
    </row>
    <row r="143" spans="1:24" x14ac:dyDescent="0.2">
      <c r="A143" s="3" t="s">
        <v>422</v>
      </c>
      <c r="B143" s="4" t="s">
        <v>423</v>
      </c>
      <c r="C143" s="159">
        <v>0</v>
      </c>
      <c r="D143" s="159"/>
      <c r="E143" s="72">
        <v>0</v>
      </c>
      <c r="F143" s="73"/>
      <c r="G143" s="74"/>
      <c r="H143" s="74"/>
      <c r="I143" s="74"/>
      <c r="J143" s="74"/>
      <c r="M143" s="69" t="e">
        <f t="shared" si="5"/>
        <v>#REF!</v>
      </c>
      <c r="N143" s="57" t="s">
        <v>422</v>
      </c>
      <c r="O143" s="60" t="e">
        <f>+#REF!</f>
        <v>#REF!</v>
      </c>
      <c r="P143" s="60" t="e">
        <f>+#REF!</f>
        <v>#REF!</v>
      </c>
      <c r="Q143" s="60" t="e">
        <f>+#REF!</f>
        <v>#REF!</v>
      </c>
      <c r="R143" s="60" t="e">
        <f>+#REF!</f>
        <v>#REF!</v>
      </c>
      <c r="S143" s="60" t="e">
        <f>+#REF!</f>
        <v>#REF!</v>
      </c>
      <c r="T143" s="60" t="e">
        <f>+#REF!</f>
        <v>#REF!</v>
      </c>
      <c r="V143" s="69" t="e">
        <f>+#REF!</f>
        <v>#REF!</v>
      </c>
      <c r="X143" s="60" t="e">
        <f t="shared" si="4"/>
        <v>#REF!</v>
      </c>
    </row>
    <row r="144" spans="1:24" x14ac:dyDescent="0.2">
      <c r="A144" s="2" t="s">
        <v>424</v>
      </c>
      <c r="B144" s="12" t="s">
        <v>10</v>
      </c>
      <c r="C144" s="158">
        <v>845000</v>
      </c>
      <c r="D144" s="161"/>
      <c r="E144" s="110">
        <v>0.99366104227470342</v>
      </c>
      <c r="F144" s="73"/>
      <c r="G144" s="74"/>
      <c r="H144" s="74"/>
      <c r="I144" s="74"/>
      <c r="J144" s="74"/>
      <c r="M144" s="69" t="e">
        <f t="shared" si="5"/>
        <v>#REF!</v>
      </c>
      <c r="N144" s="56" t="s">
        <v>424</v>
      </c>
      <c r="O144" s="60" t="e">
        <f>+#REF!</f>
        <v>#REF!</v>
      </c>
      <c r="P144" s="60" t="e">
        <f>+#REF!</f>
        <v>#REF!</v>
      </c>
      <c r="Q144" s="60" t="e">
        <f>+#REF!</f>
        <v>#REF!</v>
      </c>
      <c r="R144" s="60" t="e">
        <f>+#REF!</f>
        <v>#REF!</v>
      </c>
      <c r="S144" s="60" t="e">
        <f>+#REF!</f>
        <v>#REF!</v>
      </c>
      <c r="T144" s="60" t="e">
        <f>+#REF!</f>
        <v>#REF!</v>
      </c>
      <c r="V144" s="69" t="e">
        <f>+#REF!</f>
        <v>#REF!</v>
      </c>
      <c r="X144" s="60" t="e">
        <f t="shared" si="4"/>
        <v>#REF!</v>
      </c>
    </row>
    <row r="145" spans="1:24" x14ac:dyDescent="0.2">
      <c r="A145" s="3" t="s">
        <v>425</v>
      </c>
      <c r="B145" s="4" t="s">
        <v>10</v>
      </c>
      <c r="C145" s="159"/>
      <c r="D145" s="159"/>
      <c r="E145" s="72">
        <v>0</v>
      </c>
      <c r="F145" s="73"/>
      <c r="G145" s="74"/>
      <c r="H145" s="74"/>
      <c r="I145" s="74"/>
      <c r="J145" s="74"/>
      <c r="M145" s="69" t="e">
        <f t="shared" si="5"/>
        <v>#REF!</v>
      </c>
      <c r="N145" s="57" t="s">
        <v>425</v>
      </c>
      <c r="O145" s="60" t="e">
        <f>+#REF!</f>
        <v>#REF!</v>
      </c>
      <c r="P145" s="60" t="e">
        <f>+#REF!</f>
        <v>#REF!</v>
      </c>
      <c r="Q145" s="60" t="e">
        <f>+#REF!</f>
        <v>#REF!</v>
      </c>
      <c r="R145" s="60" t="e">
        <f>+#REF!</f>
        <v>#REF!</v>
      </c>
      <c r="S145" s="60" t="e">
        <f>+#REF!</f>
        <v>#REF!</v>
      </c>
      <c r="T145" s="60" t="e">
        <f>+#REF!</f>
        <v>#REF!</v>
      </c>
      <c r="V145" s="69" t="e">
        <f>+#REF!</f>
        <v>#REF!</v>
      </c>
      <c r="X145" s="60" t="e">
        <f t="shared" si="4"/>
        <v>#REF!</v>
      </c>
    </row>
    <row r="146" spans="1:24" x14ac:dyDescent="0.2">
      <c r="A146" s="3" t="s">
        <v>426</v>
      </c>
      <c r="B146" s="4" t="s">
        <v>427</v>
      </c>
      <c r="C146" s="159">
        <v>845000</v>
      </c>
      <c r="D146" s="159"/>
      <c r="E146" s="72">
        <v>0.99366104227470342</v>
      </c>
      <c r="F146" s="73"/>
      <c r="G146" s="74"/>
      <c r="H146" s="74"/>
      <c r="I146" s="74"/>
      <c r="J146" s="74"/>
      <c r="M146" s="69" t="e">
        <f t="shared" si="5"/>
        <v>#REF!</v>
      </c>
      <c r="N146" s="57" t="s">
        <v>426</v>
      </c>
      <c r="O146" s="60" t="e">
        <f>+#REF!</f>
        <v>#REF!</v>
      </c>
      <c r="P146" s="60" t="e">
        <f>+#REF!</f>
        <v>#REF!</v>
      </c>
      <c r="Q146" s="60" t="e">
        <f>+#REF!</f>
        <v>#REF!</v>
      </c>
      <c r="R146" s="60" t="e">
        <f>+#REF!</f>
        <v>#REF!</v>
      </c>
      <c r="S146" s="60" t="e">
        <f>+#REF!</f>
        <v>#REF!</v>
      </c>
      <c r="T146" s="60" t="e">
        <f>+#REF!</f>
        <v>#REF!</v>
      </c>
      <c r="V146" s="69" t="e">
        <f>+#REF!</f>
        <v>#REF!</v>
      </c>
      <c r="X146" s="60" t="e">
        <f t="shared" si="4"/>
        <v>#REF!</v>
      </c>
    </row>
    <row r="147" spans="1:24" x14ac:dyDescent="0.2">
      <c r="A147" s="3" t="s">
        <v>428</v>
      </c>
      <c r="B147" s="4" t="s">
        <v>429</v>
      </c>
      <c r="C147" s="159">
        <v>0</v>
      </c>
      <c r="D147" s="159"/>
      <c r="E147" s="72">
        <v>0</v>
      </c>
      <c r="F147" s="73"/>
      <c r="G147" s="74"/>
      <c r="H147" s="74"/>
      <c r="I147" s="74"/>
      <c r="J147" s="74"/>
      <c r="M147" s="69" t="e">
        <f t="shared" si="5"/>
        <v>#REF!</v>
      </c>
      <c r="N147" s="57" t="s">
        <v>428</v>
      </c>
      <c r="O147" s="60" t="e">
        <f>+#REF!</f>
        <v>#REF!</v>
      </c>
      <c r="P147" s="60" t="e">
        <f>+#REF!</f>
        <v>#REF!</v>
      </c>
      <c r="Q147" s="60" t="e">
        <f>+#REF!</f>
        <v>#REF!</v>
      </c>
      <c r="R147" s="60" t="e">
        <f>+#REF!</f>
        <v>#REF!</v>
      </c>
      <c r="S147" s="60" t="e">
        <f>+#REF!</f>
        <v>#REF!</v>
      </c>
      <c r="T147" s="60" t="e">
        <f>+#REF!</f>
        <v>#REF!</v>
      </c>
      <c r="V147" s="69" t="e">
        <f>+#REF!</f>
        <v>#REF!</v>
      </c>
      <c r="X147" s="60" t="e">
        <f t="shared" si="4"/>
        <v>#REF!</v>
      </c>
    </row>
    <row r="148" spans="1:24" x14ac:dyDescent="0.2">
      <c r="A148" s="3" t="s">
        <v>430</v>
      </c>
      <c r="B148" s="4" t="s">
        <v>431</v>
      </c>
      <c r="C148" s="159"/>
      <c r="D148" s="159"/>
      <c r="E148" s="72">
        <v>0</v>
      </c>
      <c r="F148" s="73"/>
      <c r="G148" s="74"/>
      <c r="H148" s="74"/>
      <c r="I148" s="74"/>
      <c r="J148" s="74"/>
      <c r="M148" s="69" t="e">
        <f t="shared" si="5"/>
        <v>#REF!</v>
      </c>
      <c r="N148" s="57" t="s">
        <v>430</v>
      </c>
      <c r="O148" s="60" t="e">
        <f>+#REF!</f>
        <v>#REF!</v>
      </c>
      <c r="P148" s="60" t="e">
        <f>+#REF!</f>
        <v>#REF!</v>
      </c>
      <c r="Q148" s="60" t="e">
        <f>+#REF!</f>
        <v>#REF!</v>
      </c>
      <c r="R148" s="60" t="e">
        <f>+#REF!</f>
        <v>#REF!</v>
      </c>
      <c r="S148" s="60" t="e">
        <f>+#REF!</f>
        <v>#REF!</v>
      </c>
      <c r="T148" s="60" t="e">
        <f>+#REF!</f>
        <v>#REF!</v>
      </c>
      <c r="V148" s="69" t="e">
        <f>+#REF!</f>
        <v>#REF!</v>
      </c>
      <c r="X148" s="60" t="e">
        <f t="shared" si="4"/>
        <v>#REF!</v>
      </c>
    </row>
    <row r="149" spans="1:24" x14ac:dyDescent="0.2">
      <c r="A149" s="3" t="s">
        <v>432</v>
      </c>
      <c r="B149" s="4" t="s">
        <v>433</v>
      </c>
      <c r="C149" s="159">
        <v>0</v>
      </c>
      <c r="D149" s="159"/>
      <c r="E149" s="72">
        <v>0</v>
      </c>
      <c r="F149" s="73"/>
      <c r="G149" s="74"/>
      <c r="H149" s="74"/>
      <c r="I149" s="74"/>
      <c r="J149" s="74"/>
      <c r="M149" s="69" t="e">
        <f t="shared" si="5"/>
        <v>#REF!</v>
      </c>
      <c r="N149" s="57" t="s">
        <v>432</v>
      </c>
      <c r="O149" s="60" t="e">
        <f>+#REF!</f>
        <v>#REF!</v>
      </c>
      <c r="P149" s="60" t="e">
        <f>+#REF!</f>
        <v>#REF!</v>
      </c>
      <c r="Q149" s="60" t="e">
        <f>+#REF!</f>
        <v>#REF!</v>
      </c>
      <c r="R149" s="60" t="e">
        <f>+#REF!</f>
        <v>#REF!</v>
      </c>
      <c r="S149" s="60" t="e">
        <f>+#REF!</f>
        <v>#REF!</v>
      </c>
      <c r="T149" s="60" t="e">
        <f>+#REF!</f>
        <v>#REF!</v>
      </c>
      <c r="V149" s="69" t="e">
        <f>+#REF!</f>
        <v>#REF!</v>
      </c>
      <c r="X149" s="60" t="e">
        <f t="shared" si="4"/>
        <v>#REF!</v>
      </c>
    </row>
    <row r="150" spans="1:24" x14ac:dyDescent="0.2">
      <c r="A150" s="2" t="s">
        <v>434</v>
      </c>
      <c r="B150" s="12" t="s">
        <v>435</v>
      </c>
      <c r="C150" s="158">
        <v>388000</v>
      </c>
      <c r="D150" s="161"/>
      <c r="E150" s="110">
        <v>0.45626092828708281</v>
      </c>
      <c r="F150" s="73"/>
      <c r="G150" s="74"/>
      <c r="H150" s="74"/>
      <c r="I150" s="74"/>
      <c r="J150" s="74"/>
      <c r="M150" s="69" t="e">
        <f t="shared" si="5"/>
        <v>#REF!</v>
      </c>
      <c r="N150" s="56" t="s">
        <v>434</v>
      </c>
      <c r="O150" s="60" t="e">
        <f>+#REF!</f>
        <v>#REF!</v>
      </c>
      <c r="P150" s="60" t="e">
        <f>+#REF!</f>
        <v>#REF!</v>
      </c>
      <c r="Q150" s="60" t="e">
        <f>+#REF!</f>
        <v>#REF!</v>
      </c>
      <c r="R150" s="60" t="e">
        <f>+#REF!</f>
        <v>#REF!</v>
      </c>
      <c r="S150" s="60" t="e">
        <f>+#REF!</f>
        <v>#REF!</v>
      </c>
      <c r="T150" s="60" t="e">
        <f>+#REF!</f>
        <v>#REF!</v>
      </c>
      <c r="V150" s="69" t="e">
        <f>+#REF!</f>
        <v>#REF!</v>
      </c>
      <c r="X150" s="60" t="e">
        <f t="shared" si="4"/>
        <v>#REF!</v>
      </c>
    </row>
    <row r="151" spans="1:24" x14ac:dyDescent="0.2">
      <c r="A151" s="3" t="s">
        <v>436</v>
      </c>
      <c r="B151" s="4" t="s">
        <v>437</v>
      </c>
      <c r="C151" s="159"/>
      <c r="D151" s="159"/>
      <c r="E151" s="72">
        <v>0</v>
      </c>
      <c r="F151" s="73"/>
      <c r="G151" s="74"/>
      <c r="H151" s="74"/>
      <c r="I151" s="74"/>
      <c r="J151" s="74"/>
      <c r="M151" s="69" t="e">
        <f t="shared" si="5"/>
        <v>#REF!</v>
      </c>
      <c r="N151" s="57" t="s">
        <v>436</v>
      </c>
      <c r="O151" s="60" t="e">
        <f>+#REF!</f>
        <v>#REF!</v>
      </c>
      <c r="P151" s="60" t="e">
        <f>+#REF!</f>
        <v>#REF!</v>
      </c>
      <c r="Q151" s="60" t="e">
        <f>+#REF!</f>
        <v>#REF!</v>
      </c>
      <c r="R151" s="60" t="e">
        <f>+#REF!</f>
        <v>#REF!</v>
      </c>
      <c r="S151" s="60" t="e">
        <f>+#REF!</f>
        <v>#REF!</v>
      </c>
      <c r="T151" s="60" t="e">
        <f>+#REF!</f>
        <v>#REF!</v>
      </c>
      <c r="V151" s="69" t="e">
        <f>+#REF!</f>
        <v>#REF!</v>
      </c>
      <c r="X151" s="60" t="e">
        <f t="shared" si="4"/>
        <v>#REF!</v>
      </c>
    </row>
    <row r="152" spans="1:24" x14ac:dyDescent="0.2">
      <c r="A152" s="3" t="s">
        <v>438</v>
      </c>
      <c r="B152" s="4" t="s">
        <v>439</v>
      </c>
      <c r="C152" s="159">
        <v>88000</v>
      </c>
      <c r="D152" s="159"/>
      <c r="E152" s="72">
        <v>0.10348186002387444</v>
      </c>
      <c r="F152" s="73"/>
      <c r="G152" s="74"/>
      <c r="H152" s="74"/>
      <c r="I152" s="74"/>
      <c r="J152" s="74"/>
      <c r="M152" s="69" t="e">
        <f t="shared" si="5"/>
        <v>#REF!</v>
      </c>
      <c r="N152" s="57" t="s">
        <v>438</v>
      </c>
      <c r="O152" s="60" t="e">
        <f>+#REF!</f>
        <v>#REF!</v>
      </c>
      <c r="P152" s="60" t="e">
        <f>+#REF!</f>
        <v>#REF!</v>
      </c>
      <c r="Q152" s="60" t="e">
        <f>+#REF!</f>
        <v>#REF!</v>
      </c>
      <c r="R152" s="60" t="e">
        <f>+#REF!</f>
        <v>#REF!</v>
      </c>
      <c r="S152" s="60" t="e">
        <f>+#REF!</f>
        <v>#REF!</v>
      </c>
      <c r="T152" s="60" t="e">
        <f>+#REF!</f>
        <v>#REF!</v>
      </c>
      <c r="V152" s="69" t="e">
        <f>+#REF!</f>
        <v>#REF!</v>
      </c>
      <c r="X152" s="60" t="e">
        <f t="shared" si="4"/>
        <v>#REF!</v>
      </c>
    </row>
    <row r="153" spans="1:24" x14ac:dyDescent="0.2">
      <c r="A153" s="3" t="s">
        <v>440</v>
      </c>
      <c r="B153" s="4" t="s">
        <v>441</v>
      </c>
      <c r="C153" s="159"/>
      <c r="D153" s="159"/>
      <c r="E153" s="72">
        <v>0</v>
      </c>
      <c r="F153" s="73"/>
      <c r="G153" s="74"/>
      <c r="H153" s="74"/>
      <c r="I153" s="74"/>
      <c r="J153" s="74"/>
      <c r="M153" s="69" t="e">
        <f t="shared" si="5"/>
        <v>#REF!</v>
      </c>
      <c r="N153" s="57" t="s">
        <v>440</v>
      </c>
      <c r="O153" s="60" t="e">
        <f>+#REF!</f>
        <v>#REF!</v>
      </c>
      <c r="P153" s="60" t="e">
        <f>+#REF!</f>
        <v>#REF!</v>
      </c>
      <c r="Q153" s="60" t="e">
        <f>+#REF!</f>
        <v>#REF!</v>
      </c>
      <c r="R153" s="60" t="e">
        <f>+#REF!</f>
        <v>#REF!</v>
      </c>
      <c r="S153" s="60" t="e">
        <f>+#REF!</f>
        <v>#REF!</v>
      </c>
      <c r="T153" s="60" t="e">
        <f>+#REF!</f>
        <v>#REF!</v>
      </c>
      <c r="V153" s="69" t="e">
        <f>+#REF!</f>
        <v>#REF!</v>
      </c>
      <c r="X153" s="60" t="e">
        <f t="shared" si="4"/>
        <v>#REF!</v>
      </c>
    </row>
    <row r="154" spans="1:24" x14ac:dyDescent="0.2">
      <c r="A154" s="3" t="s">
        <v>442</v>
      </c>
      <c r="B154" s="4" t="s">
        <v>443</v>
      </c>
      <c r="C154" s="159">
        <v>0</v>
      </c>
      <c r="D154" s="159"/>
      <c r="E154" s="72">
        <v>0</v>
      </c>
      <c r="F154" s="73"/>
      <c r="G154" s="74"/>
      <c r="H154" s="74"/>
      <c r="I154" s="74"/>
      <c r="J154" s="74"/>
      <c r="M154" s="69" t="e">
        <f t="shared" si="5"/>
        <v>#REF!</v>
      </c>
      <c r="N154" s="57" t="s">
        <v>442</v>
      </c>
      <c r="O154" s="60" t="e">
        <f>+#REF!</f>
        <v>#REF!</v>
      </c>
      <c r="P154" s="60" t="e">
        <f>+#REF!</f>
        <v>#REF!</v>
      </c>
      <c r="Q154" s="60" t="e">
        <f>+#REF!</f>
        <v>#REF!</v>
      </c>
      <c r="R154" s="60" t="e">
        <f>+#REF!</f>
        <v>#REF!</v>
      </c>
      <c r="S154" s="60" t="e">
        <f>+#REF!</f>
        <v>#REF!</v>
      </c>
      <c r="T154" s="60" t="e">
        <f>+#REF!</f>
        <v>#REF!</v>
      </c>
      <c r="V154" s="69" t="e">
        <f>+#REF!</f>
        <v>#REF!</v>
      </c>
      <c r="X154" s="60" t="e">
        <f t="shared" si="4"/>
        <v>#REF!</v>
      </c>
    </row>
    <row r="155" spans="1:24" x14ac:dyDescent="0.2">
      <c r="A155" s="3" t="s">
        <v>444</v>
      </c>
      <c r="B155" s="4" t="s">
        <v>445</v>
      </c>
      <c r="C155" s="159"/>
      <c r="D155" s="159"/>
      <c r="E155" s="72">
        <v>0</v>
      </c>
      <c r="F155" s="73"/>
      <c r="G155" s="74"/>
      <c r="H155" s="74"/>
      <c r="I155" s="74"/>
      <c r="J155" s="74"/>
      <c r="M155" s="69" t="e">
        <f t="shared" si="5"/>
        <v>#REF!</v>
      </c>
      <c r="N155" s="57" t="s">
        <v>444</v>
      </c>
      <c r="O155" s="60" t="e">
        <f>+#REF!</f>
        <v>#REF!</v>
      </c>
      <c r="P155" s="60" t="e">
        <f>+#REF!</f>
        <v>#REF!</v>
      </c>
      <c r="Q155" s="60" t="e">
        <f>+#REF!</f>
        <v>#REF!</v>
      </c>
      <c r="R155" s="60" t="e">
        <f>+#REF!</f>
        <v>#REF!</v>
      </c>
      <c r="S155" s="60" t="e">
        <f>+#REF!</f>
        <v>#REF!</v>
      </c>
      <c r="T155" s="60" t="e">
        <f>+#REF!</f>
        <v>#REF!</v>
      </c>
      <c r="V155" s="69" t="e">
        <f>+#REF!</f>
        <v>#REF!</v>
      </c>
      <c r="X155" s="60" t="e">
        <f t="shared" si="4"/>
        <v>#REF!</v>
      </c>
    </row>
    <row r="156" spans="1:24" x14ac:dyDescent="0.2">
      <c r="A156" s="3" t="s">
        <v>446</v>
      </c>
      <c r="B156" s="4" t="s">
        <v>447</v>
      </c>
      <c r="C156" s="159">
        <v>200000</v>
      </c>
      <c r="D156" s="159"/>
      <c r="E156" s="72">
        <v>0.23518604550880556</v>
      </c>
      <c r="F156" s="73"/>
      <c r="G156" s="74"/>
      <c r="H156" s="74"/>
      <c r="I156" s="74"/>
      <c r="J156" s="74"/>
      <c r="M156" s="69" t="e">
        <f t="shared" si="5"/>
        <v>#REF!</v>
      </c>
      <c r="N156" s="57" t="s">
        <v>446</v>
      </c>
      <c r="O156" s="60" t="e">
        <f>+#REF!</f>
        <v>#REF!</v>
      </c>
      <c r="P156" s="60" t="e">
        <f>+#REF!</f>
        <v>#REF!</v>
      </c>
      <c r="Q156" s="60" t="e">
        <f>+#REF!</f>
        <v>#REF!</v>
      </c>
      <c r="R156" s="60" t="e">
        <f>+#REF!</f>
        <v>#REF!</v>
      </c>
      <c r="S156" s="60" t="e">
        <f>+#REF!</f>
        <v>#REF!</v>
      </c>
      <c r="T156" s="60" t="e">
        <f>+#REF!</f>
        <v>#REF!</v>
      </c>
      <c r="V156" s="69" t="e">
        <f>+#REF!</f>
        <v>#REF!</v>
      </c>
      <c r="X156" s="60" t="e">
        <f t="shared" si="4"/>
        <v>#REF!</v>
      </c>
    </row>
    <row r="157" spans="1:24" x14ac:dyDescent="0.2">
      <c r="A157" s="3" t="s">
        <v>448</v>
      </c>
      <c r="B157" s="4" t="s">
        <v>449</v>
      </c>
      <c r="C157" s="159"/>
      <c r="D157" s="159"/>
      <c r="E157" s="72">
        <v>0</v>
      </c>
      <c r="F157" s="73"/>
      <c r="G157" s="74"/>
      <c r="H157" s="74"/>
      <c r="I157" s="74"/>
      <c r="J157" s="74"/>
      <c r="M157" s="69" t="e">
        <f t="shared" si="5"/>
        <v>#REF!</v>
      </c>
      <c r="N157" s="57" t="s">
        <v>448</v>
      </c>
      <c r="O157" s="60" t="e">
        <f>+#REF!</f>
        <v>#REF!</v>
      </c>
      <c r="P157" s="60" t="e">
        <f>+#REF!</f>
        <v>#REF!</v>
      </c>
      <c r="Q157" s="60" t="e">
        <f>+#REF!</f>
        <v>#REF!</v>
      </c>
      <c r="R157" s="60" t="e">
        <f>+#REF!</f>
        <v>#REF!</v>
      </c>
      <c r="S157" s="60" t="e">
        <f>+#REF!</f>
        <v>#REF!</v>
      </c>
      <c r="T157" s="60" t="e">
        <f>+#REF!</f>
        <v>#REF!</v>
      </c>
      <c r="V157" s="69" t="e">
        <f>+#REF!</f>
        <v>#REF!</v>
      </c>
      <c r="X157" s="60" t="e">
        <f t="shared" si="4"/>
        <v>#REF!</v>
      </c>
    </row>
    <row r="158" spans="1:24" x14ac:dyDescent="0.2">
      <c r="A158" s="3" t="s">
        <v>450</v>
      </c>
      <c r="B158" s="4" t="s">
        <v>451</v>
      </c>
      <c r="C158" s="159">
        <v>50000</v>
      </c>
      <c r="D158" s="159"/>
      <c r="E158" s="72">
        <v>5.8796511377201391E-2</v>
      </c>
      <c r="F158" s="73"/>
      <c r="G158" s="74"/>
      <c r="H158" s="74"/>
      <c r="I158" s="74"/>
      <c r="J158" s="74"/>
      <c r="M158" s="69" t="e">
        <f t="shared" si="5"/>
        <v>#REF!</v>
      </c>
      <c r="N158" s="57" t="s">
        <v>450</v>
      </c>
      <c r="O158" s="60" t="e">
        <f>+#REF!</f>
        <v>#REF!</v>
      </c>
      <c r="P158" s="60" t="e">
        <f>+#REF!</f>
        <v>#REF!</v>
      </c>
      <c r="Q158" s="60" t="e">
        <f>+#REF!</f>
        <v>#REF!</v>
      </c>
      <c r="R158" s="60" t="e">
        <f>+#REF!</f>
        <v>#REF!</v>
      </c>
      <c r="S158" s="60" t="e">
        <f>+#REF!</f>
        <v>#REF!</v>
      </c>
      <c r="T158" s="60" t="e">
        <f>+#REF!</f>
        <v>#REF!</v>
      </c>
      <c r="V158" s="69" t="e">
        <f>+#REF!</f>
        <v>#REF!</v>
      </c>
      <c r="X158" s="60" t="e">
        <f t="shared" si="4"/>
        <v>#REF!</v>
      </c>
    </row>
    <row r="159" spans="1:24" x14ac:dyDescent="0.2">
      <c r="A159" s="3" t="s">
        <v>452</v>
      </c>
      <c r="B159" s="4" t="s">
        <v>453</v>
      </c>
      <c r="C159" s="159"/>
      <c r="D159" s="159"/>
      <c r="E159" s="72">
        <v>0</v>
      </c>
      <c r="F159" s="73"/>
      <c r="G159" s="74"/>
      <c r="H159" s="74"/>
      <c r="I159" s="74"/>
      <c r="J159" s="74"/>
      <c r="M159" s="69" t="e">
        <f t="shared" si="5"/>
        <v>#REF!</v>
      </c>
      <c r="N159" s="57" t="s">
        <v>452</v>
      </c>
      <c r="O159" s="60" t="e">
        <f>+#REF!</f>
        <v>#REF!</v>
      </c>
      <c r="P159" s="60" t="e">
        <f>+#REF!</f>
        <v>#REF!</v>
      </c>
      <c r="Q159" s="60" t="e">
        <f>+#REF!</f>
        <v>#REF!</v>
      </c>
      <c r="R159" s="60" t="e">
        <f>+#REF!</f>
        <v>#REF!</v>
      </c>
      <c r="S159" s="60" t="e">
        <f>+#REF!</f>
        <v>#REF!</v>
      </c>
      <c r="T159" s="60" t="e">
        <f>+#REF!</f>
        <v>#REF!</v>
      </c>
      <c r="V159" s="69" t="e">
        <f>+#REF!</f>
        <v>#REF!</v>
      </c>
      <c r="X159" s="60" t="e">
        <f t="shared" si="4"/>
        <v>#REF!</v>
      </c>
    </row>
    <row r="160" spans="1:24" x14ac:dyDescent="0.2">
      <c r="A160" s="3" t="s">
        <v>454</v>
      </c>
      <c r="B160" s="4" t="s">
        <v>455</v>
      </c>
      <c r="C160" s="159">
        <v>50000</v>
      </c>
      <c r="D160" s="162"/>
      <c r="E160" s="72">
        <v>5.8796511377201391E-2</v>
      </c>
      <c r="F160" s="73"/>
      <c r="G160" s="74"/>
      <c r="H160" s="74"/>
      <c r="I160" s="74"/>
      <c r="J160" s="74"/>
      <c r="M160" s="69" t="e">
        <f t="shared" si="5"/>
        <v>#REF!</v>
      </c>
      <c r="N160" s="57" t="s">
        <v>454</v>
      </c>
      <c r="O160" s="60" t="e">
        <f>+#REF!</f>
        <v>#REF!</v>
      </c>
      <c r="P160" s="60" t="e">
        <f>+#REF!</f>
        <v>#REF!</v>
      </c>
      <c r="Q160" s="60" t="e">
        <f>+#REF!</f>
        <v>#REF!</v>
      </c>
      <c r="R160" s="60" t="e">
        <f>+#REF!</f>
        <v>#REF!</v>
      </c>
      <c r="S160" s="60" t="e">
        <f>+#REF!</f>
        <v>#REF!</v>
      </c>
      <c r="T160" s="60" t="e">
        <f>+#REF!</f>
        <v>#REF!</v>
      </c>
      <c r="V160" s="69" t="e">
        <f>+#REF!</f>
        <v>#REF!</v>
      </c>
      <c r="X160" s="60" t="e">
        <f t="shared" si="4"/>
        <v>#REF!</v>
      </c>
    </row>
    <row r="161" spans="1:24" x14ac:dyDescent="0.2">
      <c r="A161" s="2" t="s">
        <v>456</v>
      </c>
      <c r="B161" s="12" t="s">
        <v>11</v>
      </c>
      <c r="C161" s="158">
        <v>300000</v>
      </c>
      <c r="D161" s="161"/>
      <c r="E161" s="110">
        <v>0.35277906826320832</v>
      </c>
      <c r="F161" s="73"/>
      <c r="G161" s="74"/>
      <c r="H161" s="74"/>
      <c r="I161" s="74"/>
      <c r="J161" s="74"/>
      <c r="M161" s="69" t="e">
        <f t="shared" si="5"/>
        <v>#REF!</v>
      </c>
      <c r="N161" s="56" t="s">
        <v>456</v>
      </c>
      <c r="O161" s="60" t="e">
        <f>+#REF!</f>
        <v>#REF!</v>
      </c>
      <c r="P161" s="60" t="e">
        <f>+#REF!</f>
        <v>#REF!</v>
      </c>
      <c r="Q161" s="60" t="e">
        <f>+#REF!</f>
        <v>#REF!</v>
      </c>
      <c r="R161" s="60" t="e">
        <f>+#REF!</f>
        <v>#REF!</v>
      </c>
      <c r="S161" s="60" t="e">
        <f>+#REF!</f>
        <v>#REF!</v>
      </c>
      <c r="T161" s="60" t="e">
        <f>+#REF!</f>
        <v>#REF!</v>
      </c>
      <c r="V161" s="69" t="e">
        <f>+#REF!</f>
        <v>#REF!</v>
      </c>
      <c r="X161" s="60" t="e">
        <f t="shared" si="4"/>
        <v>#REF!</v>
      </c>
    </row>
    <row r="162" spans="1:24" x14ac:dyDescent="0.2">
      <c r="A162" s="3" t="s">
        <v>457</v>
      </c>
      <c r="B162" s="4" t="s">
        <v>458</v>
      </c>
      <c r="C162" s="159"/>
      <c r="D162" s="159"/>
      <c r="E162" s="72">
        <v>0</v>
      </c>
      <c r="F162" s="73"/>
      <c r="G162" s="74"/>
      <c r="H162" s="74"/>
      <c r="I162" s="74"/>
      <c r="J162" s="74"/>
      <c r="M162" s="69" t="e">
        <f t="shared" si="5"/>
        <v>#REF!</v>
      </c>
      <c r="N162" s="57" t="s">
        <v>457</v>
      </c>
      <c r="O162" s="60" t="e">
        <f>+#REF!</f>
        <v>#REF!</v>
      </c>
      <c r="P162" s="60" t="e">
        <f>+#REF!</f>
        <v>#REF!</v>
      </c>
      <c r="Q162" s="60" t="e">
        <f>+#REF!</f>
        <v>#REF!</v>
      </c>
      <c r="R162" s="60" t="e">
        <f>+#REF!</f>
        <v>#REF!</v>
      </c>
      <c r="S162" s="60" t="e">
        <f>+#REF!</f>
        <v>#REF!</v>
      </c>
      <c r="T162" s="60" t="e">
        <f>+#REF!</f>
        <v>#REF!</v>
      </c>
      <c r="V162" s="69" t="e">
        <f>+#REF!</f>
        <v>#REF!</v>
      </c>
      <c r="X162" s="60" t="e">
        <f t="shared" si="4"/>
        <v>#REF!</v>
      </c>
    </row>
    <row r="163" spans="1:24" x14ac:dyDescent="0.2">
      <c r="A163" s="3" t="s">
        <v>459</v>
      </c>
      <c r="B163" s="4" t="s">
        <v>460</v>
      </c>
      <c r="C163" s="159">
        <v>0</v>
      </c>
      <c r="D163" s="159"/>
      <c r="E163" s="72">
        <v>0</v>
      </c>
      <c r="F163" s="73"/>
      <c r="G163" s="74"/>
      <c r="H163" s="74"/>
      <c r="I163" s="74"/>
      <c r="J163" s="74"/>
      <c r="M163" s="69" t="e">
        <f t="shared" si="5"/>
        <v>#REF!</v>
      </c>
      <c r="N163" s="57" t="s">
        <v>459</v>
      </c>
      <c r="O163" s="60" t="e">
        <f>+#REF!</f>
        <v>#REF!</v>
      </c>
      <c r="P163" s="60" t="e">
        <f>+#REF!</f>
        <v>#REF!</v>
      </c>
      <c r="Q163" s="60" t="e">
        <f>+#REF!</f>
        <v>#REF!</v>
      </c>
      <c r="R163" s="60" t="e">
        <f>+#REF!</f>
        <v>#REF!</v>
      </c>
      <c r="S163" s="60" t="e">
        <f>+#REF!</f>
        <v>#REF!</v>
      </c>
      <c r="T163" s="60" t="e">
        <f>+#REF!</f>
        <v>#REF!</v>
      </c>
      <c r="V163" s="69" t="e">
        <f>+#REF!</f>
        <v>#REF!</v>
      </c>
      <c r="X163" s="60" t="e">
        <f t="shared" si="4"/>
        <v>#REF!</v>
      </c>
    </row>
    <row r="164" spans="1:24" x14ac:dyDescent="0.2">
      <c r="A164" s="3" t="s">
        <v>461</v>
      </c>
      <c r="B164" s="4" t="s">
        <v>462</v>
      </c>
      <c r="C164" s="159"/>
      <c r="D164" s="159"/>
      <c r="E164" s="72">
        <v>0</v>
      </c>
      <c r="F164" s="73"/>
      <c r="G164" s="74"/>
      <c r="H164" s="74"/>
      <c r="I164" s="74"/>
      <c r="J164" s="74"/>
      <c r="M164" s="69" t="e">
        <f t="shared" si="5"/>
        <v>#REF!</v>
      </c>
      <c r="N164" s="57" t="s">
        <v>461</v>
      </c>
      <c r="O164" s="60" t="e">
        <f>+#REF!</f>
        <v>#REF!</v>
      </c>
      <c r="P164" s="60" t="e">
        <f>+#REF!</f>
        <v>#REF!</v>
      </c>
      <c r="Q164" s="60" t="e">
        <f>+#REF!</f>
        <v>#REF!</v>
      </c>
      <c r="R164" s="60" t="e">
        <f>+#REF!</f>
        <v>#REF!</v>
      </c>
      <c r="S164" s="60" t="e">
        <f>+#REF!</f>
        <v>#REF!</v>
      </c>
      <c r="T164" s="60" t="e">
        <f>+#REF!</f>
        <v>#REF!</v>
      </c>
      <c r="V164" s="69" t="e">
        <f>+#REF!</f>
        <v>#REF!</v>
      </c>
      <c r="X164" s="60" t="e">
        <f t="shared" si="4"/>
        <v>#REF!</v>
      </c>
    </row>
    <row r="165" spans="1:24" x14ac:dyDescent="0.2">
      <c r="A165" s="3" t="s">
        <v>463</v>
      </c>
      <c r="B165" s="4" t="s">
        <v>464</v>
      </c>
      <c r="C165" s="159">
        <v>100000</v>
      </c>
      <c r="D165" s="159"/>
      <c r="E165" s="72">
        <v>0.11759302275440278</v>
      </c>
      <c r="F165" s="73"/>
      <c r="G165" s="74"/>
      <c r="H165" s="74"/>
      <c r="I165" s="74"/>
      <c r="J165" s="74"/>
      <c r="M165" s="69" t="e">
        <f t="shared" si="5"/>
        <v>#REF!</v>
      </c>
      <c r="N165" s="57" t="s">
        <v>463</v>
      </c>
      <c r="O165" s="60" t="e">
        <f>+#REF!</f>
        <v>#REF!</v>
      </c>
      <c r="P165" s="60" t="e">
        <f>+#REF!</f>
        <v>#REF!</v>
      </c>
      <c r="Q165" s="60" t="e">
        <f>+#REF!</f>
        <v>#REF!</v>
      </c>
      <c r="R165" s="60" t="e">
        <f>+#REF!</f>
        <v>#REF!</v>
      </c>
      <c r="S165" s="60" t="e">
        <f>+#REF!</f>
        <v>#REF!</v>
      </c>
      <c r="T165" s="60" t="e">
        <f>+#REF!</f>
        <v>#REF!</v>
      </c>
      <c r="V165" s="69" t="e">
        <f>+#REF!</f>
        <v>#REF!</v>
      </c>
      <c r="X165" s="60" t="e">
        <f t="shared" si="4"/>
        <v>#REF!</v>
      </c>
    </row>
    <row r="166" spans="1:24" x14ac:dyDescent="0.2">
      <c r="A166" s="3" t="s">
        <v>465</v>
      </c>
      <c r="B166" s="4" t="s">
        <v>466</v>
      </c>
      <c r="C166" s="159"/>
      <c r="D166" s="159"/>
      <c r="E166" s="72">
        <v>0</v>
      </c>
      <c r="F166" s="73"/>
      <c r="G166" s="74"/>
      <c r="H166" s="74"/>
      <c r="I166" s="74"/>
      <c r="J166" s="74"/>
      <c r="M166" s="69" t="e">
        <f t="shared" si="5"/>
        <v>#REF!</v>
      </c>
      <c r="N166" s="57" t="s">
        <v>465</v>
      </c>
      <c r="O166" s="60" t="e">
        <f>+#REF!</f>
        <v>#REF!</v>
      </c>
      <c r="P166" s="60" t="e">
        <f>+#REF!</f>
        <v>#REF!</v>
      </c>
      <c r="Q166" s="60" t="e">
        <f>+#REF!</f>
        <v>#REF!</v>
      </c>
      <c r="R166" s="60" t="e">
        <f>+#REF!</f>
        <v>#REF!</v>
      </c>
      <c r="S166" s="60" t="e">
        <f>+#REF!</f>
        <v>#REF!</v>
      </c>
      <c r="T166" s="60" t="e">
        <f>+#REF!</f>
        <v>#REF!</v>
      </c>
      <c r="V166" s="69" t="e">
        <f>+#REF!</f>
        <v>#REF!</v>
      </c>
      <c r="X166" s="60" t="e">
        <f t="shared" si="4"/>
        <v>#REF!</v>
      </c>
    </row>
    <row r="167" spans="1:24" x14ac:dyDescent="0.2">
      <c r="A167" s="3" t="s">
        <v>467</v>
      </c>
      <c r="B167" s="4" t="s">
        <v>468</v>
      </c>
      <c r="C167" s="159">
        <v>200000</v>
      </c>
      <c r="D167" s="159"/>
      <c r="E167" s="72">
        <v>0.23518604550880556</v>
      </c>
      <c r="F167" s="73"/>
      <c r="G167" s="74"/>
      <c r="H167" s="74"/>
      <c r="I167" s="74"/>
      <c r="J167" s="74"/>
      <c r="M167" s="69" t="e">
        <f t="shared" si="5"/>
        <v>#REF!</v>
      </c>
      <c r="N167" s="57" t="s">
        <v>467</v>
      </c>
      <c r="O167" s="60" t="e">
        <f>+#REF!</f>
        <v>#REF!</v>
      </c>
      <c r="P167" s="60" t="e">
        <f>+#REF!</f>
        <v>#REF!</v>
      </c>
      <c r="Q167" s="60" t="e">
        <f>+#REF!</f>
        <v>#REF!</v>
      </c>
      <c r="R167" s="60" t="e">
        <f>+#REF!</f>
        <v>#REF!</v>
      </c>
      <c r="S167" s="60" t="e">
        <f>+#REF!</f>
        <v>#REF!</v>
      </c>
      <c r="T167" s="60" t="e">
        <f>+#REF!</f>
        <v>#REF!</v>
      </c>
      <c r="V167" s="69" t="e">
        <f>+#REF!</f>
        <v>#REF!</v>
      </c>
      <c r="X167" s="60" t="e">
        <f t="shared" si="4"/>
        <v>#REF!</v>
      </c>
    </row>
    <row r="168" spans="1:24" x14ac:dyDescent="0.2">
      <c r="A168" s="2" t="s">
        <v>469</v>
      </c>
      <c r="B168" s="12" t="s">
        <v>12</v>
      </c>
      <c r="C168" s="158">
        <v>1063000</v>
      </c>
      <c r="D168" s="161"/>
      <c r="E168" s="110">
        <v>1.2500138318793015</v>
      </c>
      <c r="F168" s="73"/>
      <c r="G168" s="74"/>
      <c r="H168" s="74"/>
      <c r="I168" s="74"/>
      <c r="J168" s="74"/>
      <c r="M168" s="69" t="e">
        <f t="shared" si="5"/>
        <v>#REF!</v>
      </c>
      <c r="N168" s="56" t="s">
        <v>469</v>
      </c>
      <c r="O168" s="60" t="e">
        <f>+#REF!</f>
        <v>#REF!</v>
      </c>
      <c r="P168" s="60" t="e">
        <f>+#REF!</f>
        <v>#REF!</v>
      </c>
      <c r="Q168" s="60" t="e">
        <f>+#REF!</f>
        <v>#REF!</v>
      </c>
      <c r="R168" s="60" t="e">
        <f>+#REF!</f>
        <v>#REF!</v>
      </c>
      <c r="S168" s="60" t="e">
        <f>+#REF!</f>
        <v>#REF!</v>
      </c>
      <c r="T168" s="60" t="e">
        <f>+#REF!</f>
        <v>#REF!</v>
      </c>
      <c r="V168" s="69" t="e">
        <f>+#REF!</f>
        <v>#REF!</v>
      </c>
      <c r="X168" s="60" t="e">
        <f t="shared" ref="X168:X231" si="6">+O168-P168-Q168-R168-S168-T168</f>
        <v>#REF!</v>
      </c>
    </row>
    <row r="169" spans="1:24" x14ac:dyDescent="0.2">
      <c r="A169" s="3" t="s">
        <v>470</v>
      </c>
      <c r="B169" s="4" t="s">
        <v>471</v>
      </c>
      <c r="C169" s="159"/>
      <c r="D169" s="159"/>
      <c r="E169" s="72">
        <v>0</v>
      </c>
      <c r="F169" s="73"/>
      <c r="G169" s="74"/>
      <c r="H169" s="74"/>
      <c r="I169" s="74"/>
      <c r="J169" s="74"/>
      <c r="M169" s="69" t="e">
        <f t="shared" si="5"/>
        <v>#REF!</v>
      </c>
      <c r="N169" s="57" t="s">
        <v>470</v>
      </c>
      <c r="O169" s="60" t="e">
        <f>+#REF!</f>
        <v>#REF!</v>
      </c>
      <c r="P169" s="60" t="e">
        <f>+#REF!</f>
        <v>#REF!</v>
      </c>
      <c r="Q169" s="60" t="e">
        <f>+#REF!</f>
        <v>#REF!</v>
      </c>
      <c r="R169" s="60" t="e">
        <f>+#REF!</f>
        <v>#REF!</v>
      </c>
      <c r="S169" s="60" t="e">
        <f>+#REF!</f>
        <v>#REF!</v>
      </c>
      <c r="T169" s="60" t="e">
        <f>+#REF!</f>
        <v>#REF!</v>
      </c>
      <c r="V169" s="69" t="e">
        <f>+#REF!</f>
        <v>#REF!</v>
      </c>
      <c r="X169" s="60" t="e">
        <f t="shared" si="6"/>
        <v>#REF!</v>
      </c>
    </row>
    <row r="170" spans="1:24" x14ac:dyDescent="0.2">
      <c r="A170" s="3" t="s">
        <v>472</v>
      </c>
      <c r="B170" s="4" t="s">
        <v>473</v>
      </c>
      <c r="C170" s="159">
        <v>123000</v>
      </c>
      <c r="D170" s="159"/>
      <c r="E170" s="72">
        <v>0.14463941798791541</v>
      </c>
      <c r="F170" s="73"/>
      <c r="G170" s="74"/>
      <c r="H170" s="74"/>
      <c r="I170" s="74"/>
      <c r="J170" s="74"/>
      <c r="M170" s="69" t="e">
        <f t="shared" si="5"/>
        <v>#REF!</v>
      </c>
      <c r="N170" s="57" t="s">
        <v>472</v>
      </c>
      <c r="O170" s="60" t="e">
        <f>+#REF!</f>
        <v>#REF!</v>
      </c>
      <c r="P170" s="60" t="e">
        <f>+#REF!</f>
        <v>#REF!</v>
      </c>
      <c r="Q170" s="60" t="e">
        <f>+#REF!</f>
        <v>#REF!</v>
      </c>
      <c r="R170" s="60" t="e">
        <f>+#REF!</f>
        <v>#REF!</v>
      </c>
      <c r="S170" s="60" t="e">
        <f>+#REF!</f>
        <v>#REF!</v>
      </c>
      <c r="T170" s="60" t="e">
        <f>+#REF!</f>
        <v>#REF!</v>
      </c>
      <c r="V170" s="69" t="e">
        <f>+#REF!</f>
        <v>#REF!</v>
      </c>
      <c r="X170" s="60" t="e">
        <f t="shared" si="6"/>
        <v>#REF!</v>
      </c>
    </row>
    <row r="171" spans="1:24" x14ac:dyDescent="0.2">
      <c r="A171" s="3" t="s">
        <v>474</v>
      </c>
      <c r="B171" s="4" t="s">
        <v>475</v>
      </c>
      <c r="C171" s="159"/>
      <c r="D171" s="159"/>
      <c r="E171" s="72">
        <v>0</v>
      </c>
      <c r="F171" s="73"/>
      <c r="G171" s="74"/>
      <c r="H171" s="74"/>
      <c r="I171" s="74"/>
      <c r="J171" s="74"/>
      <c r="M171" s="69" t="e">
        <f t="shared" si="5"/>
        <v>#REF!</v>
      </c>
      <c r="N171" s="57" t="s">
        <v>474</v>
      </c>
      <c r="O171" s="60" t="e">
        <f>+#REF!</f>
        <v>#REF!</v>
      </c>
      <c r="P171" s="60" t="e">
        <f>+#REF!</f>
        <v>#REF!</v>
      </c>
      <c r="Q171" s="60" t="e">
        <f>+#REF!</f>
        <v>#REF!</v>
      </c>
      <c r="R171" s="60" t="e">
        <f>+#REF!</f>
        <v>#REF!</v>
      </c>
      <c r="S171" s="60" t="e">
        <f>+#REF!</f>
        <v>#REF!</v>
      </c>
      <c r="T171" s="60" t="e">
        <f>+#REF!</f>
        <v>#REF!</v>
      </c>
      <c r="V171" s="69" t="e">
        <f>+#REF!</f>
        <v>#REF!</v>
      </c>
      <c r="X171" s="60" t="e">
        <f t="shared" si="6"/>
        <v>#REF!</v>
      </c>
    </row>
    <row r="172" spans="1:24" x14ac:dyDescent="0.2">
      <c r="A172" s="3" t="s">
        <v>476</v>
      </c>
      <c r="B172" s="4" t="s">
        <v>477</v>
      </c>
      <c r="C172" s="159">
        <v>60000</v>
      </c>
      <c r="D172" s="159"/>
      <c r="E172" s="72">
        <v>7.0555813652641658E-2</v>
      </c>
      <c r="F172" s="73"/>
      <c r="G172" s="74"/>
      <c r="H172" s="74"/>
      <c r="I172" s="74"/>
      <c r="J172" s="74"/>
      <c r="M172" s="69" t="e">
        <f t="shared" si="5"/>
        <v>#REF!</v>
      </c>
      <c r="N172" s="57" t="s">
        <v>476</v>
      </c>
      <c r="O172" s="60" t="e">
        <f>+#REF!</f>
        <v>#REF!</v>
      </c>
      <c r="P172" s="60" t="e">
        <f>+#REF!</f>
        <v>#REF!</v>
      </c>
      <c r="Q172" s="60" t="e">
        <f>+#REF!</f>
        <v>#REF!</v>
      </c>
      <c r="R172" s="60" t="e">
        <f>+#REF!</f>
        <v>#REF!</v>
      </c>
      <c r="S172" s="60" t="e">
        <f>+#REF!</f>
        <v>#REF!</v>
      </c>
      <c r="T172" s="60" t="e">
        <f>+#REF!</f>
        <v>#REF!</v>
      </c>
      <c r="V172" s="69" t="e">
        <f>+#REF!</f>
        <v>#REF!</v>
      </c>
      <c r="X172" s="60" t="e">
        <f t="shared" si="6"/>
        <v>#REF!</v>
      </c>
    </row>
    <row r="173" spans="1:24" ht="23.6" x14ac:dyDescent="0.2">
      <c r="A173" s="3" t="s">
        <v>478</v>
      </c>
      <c r="B173" s="4" t="s">
        <v>479</v>
      </c>
      <c r="C173" s="159"/>
      <c r="D173" s="159"/>
      <c r="E173" s="72">
        <v>0</v>
      </c>
      <c r="F173" s="73"/>
      <c r="G173" s="74"/>
      <c r="H173" s="74"/>
      <c r="I173" s="74"/>
      <c r="J173" s="74"/>
      <c r="M173" s="69" t="e">
        <f t="shared" si="5"/>
        <v>#REF!</v>
      </c>
      <c r="N173" s="57" t="s">
        <v>478</v>
      </c>
      <c r="O173" s="60" t="e">
        <f>+#REF!</f>
        <v>#REF!</v>
      </c>
      <c r="P173" s="60" t="e">
        <f>+#REF!</f>
        <v>#REF!</v>
      </c>
      <c r="Q173" s="60" t="e">
        <f>+#REF!</f>
        <v>#REF!</v>
      </c>
      <c r="R173" s="60" t="e">
        <f>+#REF!</f>
        <v>#REF!</v>
      </c>
      <c r="S173" s="60" t="e">
        <f>+#REF!</f>
        <v>#REF!</v>
      </c>
      <c r="T173" s="60" t="e">
        <f>+#REF!</f>
        <v>#REF!</v>
      </c>
      <c r="V173" s="69" t="e">
        <f>+#REF!</f>
        <v>#REF!</v>
      </c>
      <c r="X173" s="60" t="e">
        <f t="shared" si="6"/>
        <v>#REF!</v>
      </c>
    </row>
    <row r="174" spans="1:24" ht="23.6" x14ac:dyDescent="0.2">
      <c r="A174" s="3" t="s">
        <v>480</v>
      </c>
      <c r="B174" s="4" t="s">
        <v>481</v>
      </c>
      <c r="C174" s="159">
        <v>160000</v>
      </c>
      <c r="D174" s="159"/>
      <c r="E174" s="72">
        <v>0.18814883640704444</v>
      </c>
      <c r="F174" s="73"/>
      <c r="G174" s="74"/>
      <c r="H174" s="74"/>
      <c r="I174" s="74"/>
      <c r="J174" s="74"/>
      <c r="M174" s="69" t="e">
        <f t="shared" si="5"/>
        <v>#REF!</v>
      </c>
      <c r="N174" s="57" t="s">
        <v>480</v>
      </c>
      <c r="O174" s="60" t="e">
        <f>+#REF!</f>
        <v>#REF!</v>
      </c>
      <c r="P174" s="60" t="e">
        <f>+#REF!</f>
        <v>#REF!</v>
      </c>
      <c r="Q174" s="60" t="e">
        <f>+#REF!</f>
        <v>#REF!</v>
      </c>
      <c r="R174" s="60" t="e">
        <f>+#REF!</f>
        <v>#REF!</v>
      </c>
      <c r="S174" s="60" t="e">
        <f>+#REF!</f>
        <v>#REF!</v>
      </c>
      <c r="T174" s="60" t="e">
        <f>+#REF!</f>
        <v>#REF!</v>
      </c>
      <c r="V174" s="69" t="e">
        <f>+#REF!</f>
        <v>#REF!</v>
      </c>
      <c r="X174" s="60" t="e">
        <f t="shared" si="6"/>
        <v>#REF!</v>
      </c>
    </row>
    <row r="175" spans="1:24" ht="23.6" x14ac:dyDescent="0.2">
      <c r="A175" s="3" t="s">
        <v>482</v>
      </c>
      <c r="B175" s="4" t="s">
        <v>483</v>
      </c>
      <c r="C175" s="159"/>
      <c r="D175" s="159"/>
      <c r="E175" s="72">
        <v>0</v>
      </c>
      <c r="F175" s="73"/>
      <c r="G175" s="74"/>
      <c r="H175" s="74"/>
      <c r="I175" s="74"/>
      <c r="J175" s="74"/>
      <c r="M175" s="69" t="e">
        <f t="shared" si="5"/>
        <v>#REF!</v>
      </c>
      <c r="N175" s="57" t="s">
        <v>482</v>
      </c>
      <c r="O175" s="60" t="e">
        <f>+#REF!</f>
        <v>#REF!</v>
      </c>
      <c r="P175" s="60" t="e">
        <f>+#REF!</f>
        <v>#REF!</v>
      </c>
      <c r="Q175" s="60" t="e">
        <f>+#REF!</f>
        <v>#REF!</v>
      </c>
      <c r="R175" s="60" t="e">
        <f>+#REF!</f>
        <v>#REF!</v>
      </c>
      <c r="S175" s="60" t="e">
        <f>+#REF!</f>
        <v>#REF!</v>
      </c>
      <c r="T175" s="60" t="e">
        <f>+#REF!</f>
        <v>#REF!</v>
      </c>
      <c r="V175" s="69" t="e">
        <f>+#REF!</f>
        <v>#REF!</v>
      </c>
      <c r="X175" s="60" t="e">
        <f t="shared" si="6"/>
        <v>#REF!</v>
      </c>
    </row>
    <row r="176" spans="1:24" ht="23.6" x14ac:dyDescent="0.2">
      <c r="A176" s="3" t="s">
        <v>484</v>
      </c>
      <c r="B176" s="4" t="s">
        <v>485</v>
      </c>
      <c r="C176" s="159">
        <v>120000</v>
      </c>
      <c r="D176" s="159"/>
      <c r="E176" s="72">
        <v>0.14111162730528332</v>
      </c>
      <c r="F176" s="73"/>
      <c r="G176" s="74"/>
      <c r="H176" s="74"/>
      <c r="I176" s="74"/>
      <c r="J176" s="74"/>
      <c r="M176" s="69" t="e">
        <f t="shared" si="5"/>
        <v>#REF!</v>
      </c>
      <c r="N176" s="57" t="s">
        <v>484</v>
      </c>
      <c r="O176" s="60" t="e">
        <f>+#REF!</f>
        <v>#REF!</v>
      </c>
      <c r="P176" s="60" t="e">
        <f>+#REF!</f>
        <v>#REF!</v>
      </c>
      <c r="Q176" s="60" t="e">
        <f>+#REF!</f>
        <v>#REF!</v>
      </c>
      <c r="R176" s="60" t="e">
        <f>+#REF!</f>
        <v>#REF!</v>
      </c>
      <c r="S176" s="60" t="e">
        <f>+#REF!</f>
        <v>#REF!</v>
      </c>
      <c r="T176" s="60" t="e">
        <f>+#REF!</f>
        <v>#REF!</v>
      </c>
      <c r="V176" s="69" t="e">
        <f>+#REF!</f>
        <v>#REF!</v>
      </c>
      <c r="X176" s="60" t="e">
        <f t="shared" si="6"/>
        <v>#REF!</v>
      </c>
    </row>
    <row r="177" spans="1:24" ht="23.6" x14ac:dyDescent="0.2">
      <c r="A177" s="3" t="s">
        <v>486</v>
      </c>
      <c r="B177" s="4" t="s">
        <v>487</v>
      </c>
      <c r="C177" s="159"/>
      <c r="D177" s="159"/>
      <c r="E177" s="72">
        <v>0</v>
      </c>
      <c r="F177" s="73"/>
      <c r="G177" s="74"/>
      <c r="H177" s="74"/>
      <c r="I177" s="74"/>
      <c r="J177" s="74"/>
      <c r="M177" s="69" t="e">
        <f t="shared" si="5"/>
        <v>#REF!</v>
      </c>
      <c r="N177" s="57" t="s">
        <v>486</v>
      </c>
      <c r="O177" s="60" t="e">
        <f>+#REF!</f>
        <v>#REF!</v>
      </c>
      <c r="P177" s="60" t="e">
        <f>+#REF!</f>
        <v>#REF!</v>
      </c>
      <c r="Q177" s="60" t="e">
        <f>+#REF!</f>
        <v>#REF!</v>
      </c>
      <c r="R177" s="60" t="e">
        <f>+#REF!</f>
        <v>#REF!</v>
      </c>
      <c r="S177" s="60" t="e">
        <f>+#REF!</f>
        <v>#REF!</v>
      </c>
      <c r="T177" s="60" t="e">
        <f>+#REF!</f>
        <v>#REF!</v>
      </c>
      <c r="V177" s="69" t="e">
        <f>+#REF!</f>
        <v>#REF!</v>
      </c>
      <c r="X177" s="60" t="e">
        <f t="shared" si="6"/>
        <v>#REF!</v>
      </c>
    </row>
    <row r="178" spans="1:24" ht="23.6" x14ac:dyDescent="0.2">
      <c r="A178" s="3" t="s">
        <v>488</v>
      </c>
      <c r="B178" s="4" t="s">
        <v>489</v>
      </c>
      <c r="C178" s="159">
        <v>0</v>
      </c>
      <c r="D178" s="162"/>
      <c r="E178" s="72">
        <v>0</v>
      </c>
      <c r="F178" s="73"/>
      <c r="G178" s="74"/>
      <c r="H178" s="74"/>
      <c r="I178" s="74"/>
      <c r="J178" s="74"/>
      <c r="M178" s="69" t="e">
        <f t="shared" si="5"/>
        <v>#REF!</v>
      </c>
      <c r="N178" s="57" t="s">
        <v>488</v>
      </c>
      <c r="O178" s="60" t="e">
        <f>+#REF!</f>
        <v>#REF!</v>
      </c>
      <c r="P178" s="60" t="e">
        <f>+#REF!</f>
        <v>#REF!</v>
      </c>
      <c r="Q178" s="60" t="e">
        <f>+#REF!</f>
        <v>#REF!</v>
      </c>
      <c r="R178" s="60" t="e">
        <f>+#REF!</f>
        <v>#REF!</v>
      </c>
      <c r="S178" s="60" t="e">
        <f>+#REF!</f>
        <v>#REF!</v>
      </c>
      <c r="T178" s="60" t="e">
        <f>+#REF!</f>
        <v>#REF!</v>
      </c>
      <c r="V178" s="69" t="e">
        <f>+#REF!</f>
        <v>#REF!</v>
      </c>
      <c r="X178" s="60" t="e">
        <f t="shared" si="6"/>
        <v>#REF!</v>
      </c>
    </row>
    <row r="179" spans="1:24" x14ac:dyDescent="0.2">
      <c r="A179" s="3" t="s">
        <v>490</v>
      </c>
      <c r="B179" s="4" t="s">
        <v>491</v>
      </c>
      <c r="C179" s="159"/>
      <c r="D179" s="159"/>
      <c r="E179" s="72">
        <v>0</v>
      </c>
      <c r="F179" s="73"/>
      <c r="G179" s="74"/>
      <c r="H179" s="74"/>
      <c r="I179" s="74"/>
      <c r="J179" s="74"/>
      <c r="M179" s="69" t="e">
        <f t="shared" si="5"/>
        <v>#REF!</v>
      </c>
      <c r="N179" s="57" t="s">
        <v>490</v>
      </c>
      <c r="O179" s="60" t="e">
        <f>+#REF!</f>
        <v>#REF!</v>
      </c>
      <c r="P179" s="60" t="e">
        <f>+#REF!</f>
        <v>#REF!</v>
      </c>
      <c r="Q179" s="60" t="e">
        <f>+#REF!</f>
        <v>#REF!</v>
      </c>
      <c r="R179" s="60" t="e">
        <f>+#REF!</f>
        <v>#REF!</v>
      </c>
      <c r="S179" s="60" t="e">
        <f>+#REF!</f>
        <v>#REF!</v>
      </c>
      <c r="T179" s="60" t="e">
        <f>+#REF!</f>
        <v>#REF!</v>
      </c>
      <c r="V179" s="69" t="e">
        <f>+#REF!</f>
        <v>#REF!</v>
      </c>
      <c r="X179" s="60" t="e">
        <f t="shared" si="6"/>
        <v>#REF!</v>
      </c>
    </row>
    <row r="180" spans="1:24" x14ac:dyDescent="0.2">
      <c r="A180" s="3" t="s">
        <v>492</v>
      </c>
      <c r="B180" s="4" t="s">
        <v>493</v>
      </c>
      <c r="C180" s="159">
        <v>300000</v>
      </c>
      <c r="D180" s="159"/>
      <c r="E180" s="72">
        <v>0.35277906826320832</v>
      </c>
      <c r="F180" s="73"/>
      <c r="G180" s="74"/>
      <c r="H180" s="74"/>
      <c r="I180" s="74"/>
      <c r="J180" s="74"/>
      <c r="M180" s="69" t="e">
        <f t="shared" si="5"/>
        <v>#REF!</v>
      </c>
      <c r="N180" s="57" t="s">
        <v>492</v>
      </c>
      <c r="O180" s="60" t="e">
        <f>+#REF!</f>
        <v>#REF!</v>
      </c>
      <c r="P180" s="60" t="e">
        <f>+#REF!</f>
        <v>#REF!</v>
      </c>
      <c r="Q180" s="60" t="e">
        <f>+#REF!</f>
        <v>#REF!</v>
      </c>
      <c r="R180" s="60" t="e">
        <f>+#REF!</f>
        <v>#REF!</v>
      </c>
      <c r="S180" s="60" t="e">
        <f>+#REF!</f>
        <v>#REF!</v>
      </c>
      <c r="T180" s="60" t="e">
        <f>+#REF!</f>
        <v>#REF!</v>
      </c>
      <c r="V180" s="69" t="e">
        <f>+#REF!</f>
        <v>#REF!</v>
      </c>
      <c r="X180" s="60" t="e">
        <f t="shared" si="6"/>
        <v>#REF!</v>
      </c>
    </row>
    <row r="181" spans="1:24" x14ac:dyDescent="0.2">
      <c r="A181" s="3" t="s">
        <v>494</v>
      </c>
      <c r="B181" s="4" t="s">
        <v>495</v>
      </c>
      <c r="C181" s="159"/>
      <c r="D181" s="159"/>
      <c r="E181" s="72">
        <v>0</v>
      </c>
      <c r="F181" s="73"/>
      <c r="G181" s="74"/>
      <c r="H181" s="74"/>
      <c r="I181" s="74"/>
      <c r="J181" s="74"/>
      <c r="M181" s="69" t="e">
        <f t="shared" si="5"/>
        <v>#REF!</v>
      </c>
      <c r="N181" s="57" t="s">
        <v>494</v>
      </c>
      <c r="O181" s="60" t="e">
        <f>+#REF!</f>
        <v>#REF!</v>
      </c>
      <c r="P181" s="60" t="e">
        <f>+#REF!</f>
        <v>#REF!</v>
      </c>
      <c r="Q181" s="60" t="e">
        <f>+#REF!</f>
        <v>#REF!</v>
      </c>
      <c r="R181" s="60" t="e">
        <f>+#REF!</f>
        <v>#REF!</v>
      </c>
      <c r="S181" s="60" t="e">
        <f>+#REF!</f>
        <v>#REF!</v>
      </c>
      <c r="T181" s="60" t="e">
        <f>+#REF!</f>
        <v>#REF!</v>
      </c>
      <c r="V181" s="69" t="e">
        <f>+#REF!</f>
        <v>#REF!</v>
      </c>
      <c r="X181" s="60" t="e">
        <f t="shared" si="6"/>
        <v>#REF!</v>
      </c>
    </row>
    <row r="182" spans="1:24" x14ac:dyDescent="0.2">
      <c r="A182" s="3" t="s">
        <v>496</v>
      </c>
      <c r="B182" s="4" t="s">
        <v>497</v>
      </c>
      <c r="C182" s="159">
        <v>0</v>
      </c>
      <c r="D182" s="159"/>
      <c r="E182" s="72">
        <v>0</v>
      </c>
      <c r="F182" s="73"/>
      <c r="G182" s="74"/>
      <c r="H182" s="74"/>
      <c r="I182" s="74"/>
      <c r="J182" s="74"/>
      <c r="M182" s="69" t="e">
        <f t="shared" si="5"/>
        <v>#REF!</v>
      </c>
      <c r="N182" s="57" t="s">
        <v>496</v>
      </c>
      <c r="O182" s="60" t="e">
        <f>+#REF!</f>
        <v>#REF!</v>
      </c>
      <c r="P182" s="60" t="e">
        <f>+#REF!</f>
        <v>#REF!</v>
      </c>
      <c r="Q182" s="60" t="e">
        <f>+#REF!</f>
        <v>#REF!</v>
      </c>
      <c r="R182" s="60" t="e">
        <f>+#REF!</f>
        <v>#REF!</v>
      </c>
      <c r="S182" s="60" t="e">
        <f>+#REF!</f>
        <v>#REF!</v>
      </c>
      <c r="T182" s="60" t="e">
        <f>+#REF!</f>
        <v>#REF!</v>
      </c>
      <c r="V182" s="69" t="e">
        <f>+#REF!</f>
        <v>#REF!</v>
      </c>
      <c r="X182" s="60" t="e">
        <f t="shared" si="6"/>
        <v>#REF!</v>
      </c>
    </row>
    <row r="183" spans="1:24" x14ac:dyDescent="0.2">
      <c r="A183" s="3" t="s">
        <v>498</v>
      </c>
      <c r="B183" s="4" t="s">
        <v>499</v>
      </c>
      <c r="C183" s="159"/>
      <c r="D183" s="159"/>
      <c r="E183" s="72">
        <v>0</v>
      </c>
      <c r="F183" s="73"/>
      <c r="G183" s="74"/>
      <c r="H183" s="74"/>
      <c r="I183" s="74"/>
      <c r="J183" s="74"/>
      <c r="M183" s="69" t="e">
        <f t="shared" si="5"/>
        <v>#REF!</v>
      </c>
      <c r="N183" s="57" t="s">
        <v>498</v>
      </c>
      <c r="O183" s="60" t="e">
        <f>+#REF!</f>
        <v>#REF!</v>
      </c>
      <c r="P183" s="60" t="e">
        <f>+#REF!</f>
        <v>#REF!</v>
      </c>
      <c r="Q183" s="60" t="e">
        <f>+#REF!</f>
        <v>#REF!</v>
      </c>
      <c r="R183" s="60" t="e">
        <f>+#REF!</f>
        <v>#REF!</v>
      </c>
      <c r="S183" s="60" t="e">
        <f>+#REF!</f>
        <v>#REF!</v>
      </c>
      <c r="T183" s="60" t="e">
        <f>+#REF!</f>
        <v>#REF!</v>
      </c>
      <c r="V183" s="69" t="e">
        <f>+#REF!</f>
        <v>#REF!</v>
      </c>
      <c r="X183" s="60" t="e">
        <f t="shared" si="6"/>
        <v>#REF!</v>
      </c>
    </row>
    <row r="184" spans="1:24" x14ac:dyDescent="0.2">
      <c r="A184" s="3" t="s">
        <v>500</v>
      </c>
      <c r="B184" s="4" t="s">
        <v>501</v>
      </c>
      <c r="C184" s="159">
        <v>250000</v>
      </c>
      <c r="D184" s="162"/>
      <c r="E184" s="72">
        <v>0.29398255688600694</v>
      </c>
      <c r="F184" s="73"/>
      <c r="G184" s="74"/>
      <c r="H184" s="74"/>
      <c r="I184" s="74"/>
      <c r="J184" s="74"/>
      <c r="M184" s="69" t="e">
        <f t="shared" si="5"/>
        <v>#REF!</v>
      </c>
      <c r="N184" s="57" t="s">
        <v>500</v>
      </c>
      <c r="O184" s="60" t="e">
        <f>+#REF!</f>
        <v>#REF!</v>
      </c>
      <c r="P184" s="60" t="e">
        <f>+#REF!</f>
        <v>#REF!</v>
      </c>
      <c r="Q184" s="60" t="e">
        <f>+#REF!</f>
        <v>#REF!</v>
      </c>
      <c r="R184" s="60" t="e">
        <f>+#REF!</f>
        <v>#REF!</v>
      </c>
      <c r="S184" s="60" t="e">
        <f>+#REF!</f>
        <v>#REF!</v>
      </c>
      <c r="T184" s="60" t="e">
        <f>+#REF!</f>
        <v>#REF!</v>
      </c>
      <c r="V184" s="69" t="e">
        <f>+#REF!</f>
        <v>#REF!</v>
      </c>
      <c r="X184" s="60" t="e">
        <f t="shared" si="6"/>
        <v>#REF!</v>
      </c>
    </row>
    <row r="185" spans="1:24" x14ac:dyDescent="0.2">
      <c r="A185" s="3" t="s">
        <v>502</v>
      </c>
      <c r="B185" s="4" t="s">
        <v>503</v>
      </c>
      <c r="C185" s="159"/>
      <c r="D185" s="159"/>
      <c r="E185" s="72">
        <v>0</v>
      </c>
      <c r="F185" s="73"/>
      <c r="G185" s="74"/>
      <c r="H185" s="74"/>
      <c r="I185" s="74"/>
      <c r="J185" s="74"/>
      <c r="M185" s="69" t="e">
        <f t="shared" si="5"/>
        <v>#REF!</v>
      </c>
      <c r="N185" s="57" t="s">
        <v>502</v>
      </c>
      <c r="O185" s="60" t="e">
        <f>+#REF!</f>
        <v>#REF!</v>
      </c>
      <c r="P185" s="60" t="e">
        <f>+#REF!</f>
        <v>#REF!</v>
      </c>
      <c r="Q185" s="60" t="e">
        <f>+#REF!</f>
        <v>#REF!</v>
      </c>
      <c r="R185" s="60" t="e">
        <f>+#REF!</f>
        <v>#REF!</v>
      </c>
      <c r="S185" s="60" t="e">
        <f>+#REF!</f>
        <v>#REF!</v>
      </c>
      <c r="T185" s="60" t="e">
        <f>+#REF!</f>
        <v>#REF!</v>
      </c>
      <c r="V185" s="69" t="e">
        <f>+#REF!</f>
        <v>#REF!</v>
      </c>
      <c r="X185" s="60" t="e">
        <f t="shared" si="6"/>
        <v>#REF!</v>
      </c>
    </row>
    <row r="186" spans="1:24" x14ac:dyDescent="0.2">
      <c r="A186" s="3" t="s">
        <v>504</v>
      </c>
      <c r="B186" s="4" t="s">
        <v>505</v>
      </c>
      <c r="C186" s="159">
        <v>50000</v>
      </c>
      <c r="D186" s="159"/>
      <c r="E186" s="72">
        <v>5.8796511377201391E-2</v>
      </c>
      <c r="F186" s="73"/>
      <c r="G186" s="74"/>
      <c r="H186" s="74"/>
      <c r="I186" s="74"/>
      <c r="J186" s="74"/>
      <c r="M186" s="69" t="e">
        <f t="shared" si="5"/>
        <v>#REF!</v>
      </c>
      <c r="N186" s="57" t="s">
        <v>504</v>
      </c>
      <c r="O186" s="60" t="e">
        <f>+#REF!</f>
        <v>#REF!</v>
      </c>
      <c r="P186" s="60" t="e">
        <f>+#REF!</f>
        <v>#REF!</v>
      </c>
      <c r="Q186" s="60" t="e">
        <f>+#REF!</f>
        <v>#REF!</v>
      </c>
      <c r="R186" s="60" t="e">
        <f>+#REF!</f>
        <v>#REF!</v>
      </c>
      <c r="S186" s="60" t="e">
        <f>+#REF!</f>
        <v>#REF!</v>
      </c>
      <c r="T186" s="60" t="e">
        <f>+#REF!</f>
        <v>#REF!</v>
      </c>
      <c r="V186" s="69" t="e">
        <f>+#REF!</f>
        <v>#REF!</v>
      </c>
      <c r="X186" s="60" t="e">
        <f t="shared" si="6"/>
        <v>#REF!</v>
      </c>
    </row>
    <row r="187" spans="1:24" x14ac:dyDescent="0.2">
      <c r="A187" s="5" t="s">
        <v>506</v>
      </c>
      <c r="B187" s="11" t="s">
        <v>507</v>
      </c>
      <c r="C187" s="159"/>
      <c r="D187" s="163">
        <v>12940700</v>
      </c>
      <c r="E187" s="109">
        <v>15.217360295578999</v>
      </c>
      <c r="F187" s="73"/>
      <c r="G187" s="74"/>
      <c r="H187" s="74"/>
      <c r="I187" s="74"/>
      <c r="J187" s="74"/>
      <c r="M187" s="69" t="e">
        <f t="shared" si="5"/>
        <v>#REF!</v>
      </c>
      <c r="N187" s="58" t="s">
        <v>506</v>
      </c>
      <c r="O187" s="60" t="e">
        <f>+#REF!</f>
        <v>#REF!</v>
      </c>
      <c r="P187" s="60" t="e">
        <f>+#REF!</f>
        <v>#REF!</v>
      </c>
      <c r="Q187" s="60" t="e">
        <f>+#REF!</f>
        <v>#REF!</v>
      </c>
      <c r="R187" s="60" t="e">
        <f>+#REF!</f>
        <v>#REF!</v>
      </c>
      <c r="S187" s="60" t="e">
        <f>+#REF!</f>
        <v>#REF!</v>
      </c>
      <c r="T187" s="60" t="e">
        <f>+#REF!</f>
        <v>#REF!</v>
      </c>
      <c r="V187" s="69" t="e">
        <f>+#REF!</f>
        <v>#REF!</v>
      </c>
      <c r="X187" s="60" t="e">
        <f t="shared" si="6"/>
        <v>#REF!</v>
      </c>
    </row>
    <row r="188" spans="1:24" x14ac:dyDescent="0.2">
      <c r="A188" s="2" t="s">
        <v>508</v>
      </c>
      <c r="B188" s="12" t="s">
        <v>509</v>
      </c>
      <c r="C188" s="158">
        <v>5664000</v>
      </c>
      <c r="D188" s="161"/>
      <c r="E188" s="110">
        <v>6.660468808809374</v>
      </c>
      <c r="F188" s="73"/>
      <c r="G188" s="74"/>
      <c r="H188" s="74"/>
      <c r="I188" s="74"/>
      <c r="J188" s="74"/>
      <c r="M188" s="69" t="e">
        <f t="shared" si="5"/>
        <v>#REF!</v>
      </c>
      <c r="N188" s="56" t="s">
        <v>508</v>
      </c>
      <c r="O188" s="60" t="e">
        <f>+#REF!</f>
        <v>#REF!</v>
      </c>
      <c r="P188" s="60" t="e">
        <f>+#REF!</f>
        <v>#REF!</v>
      </c>
      <c r="Q188" s="60" t="e">
        <f>+#REF!</f>
        <v>#REF!</v>
      </c>
      <c r="R188" s="60" t="e">
        <f>+#REF!</f>
        <v>#REF!</v>
      </c>
      <c r="S188" s="60" t="e">
        <f>+#REF!</f>
        <v>#REF!</v>
      </c>
      <c r="T188" s="60" t="e">
        <f>+#REF!</f>
        <v>#REF!</v>
      </c>
      <c r="V188" s="69" t="e">
        <f>+#REF!</f>
        <v>#REF!</v>
      </c>
      <c r="X188" s="60" t="e">
        <f t="shared" si="6"/>
        <v>#REF!</v>
      </c>
    </row>
    <row r="189" spans="1:24" x14ac:dyDescent="0.2">
      <c r="A189" s="3" t="s">
        <v>510</v>
      </c>
      <c r="B189" s="4" t="s">
        <v>511</v>
      </c>
      <c r="C189" s="159"/>
      <c r="D189" s="159"/>
      <c r="E189" s="72">
        <v>0</v>
      </c>
      <c r="F189" s="73"/>
      <c r="G189" s="74"/>
      <c r="H189" s="74"/>
      <c r="I189" s="74"/>
      <c r="J189" s="74"/>
      <c r="M189" s="69" t="e">
        <f t="shared" si="5"/>
        <v>#REF!</v>
      </c>
      <c r="N189" s="57" t="s">
        <v>510</v>
      </c>
      <c r="O189" s="60" t="e">
        <f>+#REF!</f>
        <v>#REF!</v>
      </c>
      <c r="P189" s="60" t="e">
        <f>+#REF!</f>
        <v>#REF!</v>
      </c>
      <c r="Q189" s="60" t="e">
        <f>+#REF!</f>
        <v>#REF!</v>
      </c>
      <c r="R189" s="60" t="e">
        <f>+#REF!</f>
        <v>#REF!</v>
      </c>
      <c r="S189" s="60" t="e">
        <f>+#REF!</f>
        <v>#REF!</v>
      </c>
      <c r="T189" s="60" t="e">
        <f>+#REF!</f>
        <v>#REF!</v>
      </c>
      <c r="V189" s="69" t="e">
        <f>+#REF!</f>
        <v>#REF!</v>
      </c>
      <c r="X189" s="60" t="e">
        <f t="shared" si="6"/>
        <v>#REF!</v>
      </c>
    </row>
    <row r="190" spans="1:24" x14ac:dyDescent="0.2">
      <c r="A190" s="3" t="s">
        <v>512</v>
      </c>
      <c r="B190" s="4" t="s">
        <v>513</v>
      </c>
      <c r="C190" s="159">
        <v>5200000</v>
      </c>
      <c r="D190" s="159"/>
      <c r="E190" s="72">
        <v>6.1148371832289445</v>
      </c>
      <c r="F190" s="73"/>
      <c r="G190" s="74"/>
      <c r="H190" s="74"/>
      <c r="I190" s="74"/>
      <c r="J190" s="74"/>
      <c r="M190" s="69" t="e">
        <f t="shared" si="5"/>
        <v>#REF!</v>
      </c>
      <c r="N190" s="57" t="s">
        <v>512</v>
      </c>
      <c r="O190" s="60" t="e">
        <f>+#REF!</f>
        <v>#REF!</v>
      </c>
      <c r="P190" s="60" t="e">
        <f>+#REF!</f>
        <v>#REF!</v>
      </c>
      <c r="Q190" s="60" t="e">
        <f>+#REF!</f>
        <v>#REF!</v>
      </c>
      <c r="R190" s="60" t="e">
        <f>+#REF!</f>
        <v>#REF!</v>
      </c>
      <c r="S190" s="60" t="e">
        <f>+#REF!</f>
        <v>#REF!</v>
      </c>
      <c r="T190" s="60" t="e">
        <f>+#REF!</f>
        <v>#REF!</v>
      </c>
      <c r="V190" s="69" t="e">
        <f>+#REF!</f>
        <v>#REF!</v>
      </c>
      <c r="X190" s="60" t="e">
        <f t="shared" si="6"/>
        <v>#REF!</v>
      </c>
    </row>
    <row r="191" spans="1:24" x14ac:dyDescent="0.2">
      <c r="A191" s="3" t="s">
        <v>514</v>
      </c>
      <c r="B191" s="4" t="s">
        <v>515</v>
      </c>
      <c r="C191" s="159">
        <v>0</v>
      </c>
      <c r="D191" s="159"/>
      <c r="E191" s="72">
        <v>0</v>
      </c>
      <c r="F191" s="73"/>
      <c r="G191" s="74"/>
      <c r="H191" s="74"/>
      <c r="I191" s="74"/>
      <c r="J191" s="74"/>
      <c r="M191" s="69" t="e">
        <f t="shared" si="5"/>
        <v>#REF!</v>
      </c>
      <c r="N191" s="57" t="s">
        <v>514</v>
      </c>
      <c r="O191" s="60" t="e">
        <f>+#REF!</f>
        <v>#REF!</v>
      </c>
      <c r="P191" s="60" t="e">
        <f>+#REF!</f>
        <v>#REF!</v>
      </c>
      <c r="Q191" s="60" t="e">
        <f>+#REF!</f>
        <v>#REF!</v>
      </c>
      <c r="R191" s="60" t="e">
        <f>+#REF!</f>
        <v>#REF!</v>
      </c>
      <c r="S191" s="60" t="e">
        <f>+#REF!</f>
        <v>#REF!</v>
      </c>
      <c r="T191" s="60" t="e">
        <f>+#REF!</f>
        <v>#REF!</v>
      </c>
      <c r="V191" s="69" t="e">
        <f>+#REF!</f>
        <v>#REF!</v>
      </c>
      <c r="X191" s="60" t="e">
        <f t="shared" si="6"/>
        <v>#REF!</v>
      </c>
    </row>
    <row r="192" spans="1:24" x14ac:dyDescent="0.2">
      <c r="A192" s="3" t="s">
        <v>516</v>
      </c>
      <c r="B192" s="4" t="s">
        <v>517</v>
      </c>
      <c r="C192" s="159">
        <v>160000</v>
      </c>
      <c r="D192" s="159"/>
      <c r="E192" s="72">
        <v>0.18814883640704444</v>
      </c>
      <c r="F192" s="73"/>
      <c r="G192" s="74"/>
      <c r="H192" s="74"/>
      <c r="I192" s="74"/>
      <c r="J192" s="74"/>
      <c r="M192" s="69" t="e">
        <f t="shared" si="5"/>
        <v>#REF!</v>
      </c>
      <c r="N192" s="57" t="s">
        <v>516</v>
      </c>
      <c r="O192" s="60" t="e">
        <f>+#REF!</f>
        <v>#REF!</v>
      </c>
      <c r="P192" s="60" t="e">
        <f>+#REF!</f>
        <v>#REF!</v>
      </c>
      <c r="Q192" s="60" t="e">
        <f>+#REF!</f>
        <v>#REF!</v>
      </c>
      <c r="R192" s="60" t="e">
        <f>+#REF!</f>
        <v>#REF!</v>
      </c>
      <c r="S192" s="60" t="e">
        <f>+#REF!</f>
        <v>#REF!</v>
      </c>
      <c r="T192" s="60" t="e">
        <f>+#REF!</f>
        <v>#REF!</v>
      </c>
      <c r="V192" s="69" t="e">
        <f>+#REF!</f>
        <v>#REF!</v>
      </c>
      <c r="X192" s="60" t="e">
        <f t="shared" si="6"/>
        <v>#REF!</v>
      </c>
    </row>
    <row r="193" spans="1:24" x14ac:dyDescent="0.2">
      <c r="A193" s="3" t="s">
        <v>518</v>
      </c>
      <c r="B193" s="4" t="s">
        <v>519</v>
      </c>
      <c r="C193" s="159"/>
      <c r="D193" s="159"/>
      <c r="E193" s="72">
        <v>0</v>
      </c>
      <c r="F193" s="73"/>
      <c r="G193" s="74"/>
      <c r="H193" s="74"/>
      <c r="I193" s="74"/>
      <c r="J193" s="74"/>
      <c r="M193" s="69" t="e">
        <f t="shared" si="5"/>
        <v>#REF!</v>
      </c>
      <c r="N193" s="57" t="s">
        <v>518</v>
      </c>
      <c r="O193" s="60" t="e">
        <f>+#REF!</f>
        <v>#REF!</v>
      </c>
      <c r="P193" s="60" t="e">
        <f>+#REF!</f>
        <v>#REF!</v>
      </c>
      <c r="Q193" s="60" t="e">
        <f>+#REF!</f>
        <v>#REF!</v>
      </c>
      <c r="R193" s="60" t="e">
        <f>+#REF!</f>
        <v>#REF!</v>
      </c>
      <c r="S193" s="60" t="e">
        <f>+#REF!</f>
        <v>#REF!</v>
      </c>
      <c r="T193" s="60" t="e">
        <f>+#REF!</f>
        <v>#REF!</v>
      </c>
      <c r="V193" s="69" t="e">
        <f>+#REF!</f>
        <v>#REF!</v>
      </c>
      <c r="X193" s="60" t="e">
        <f t="shared" si="6"/>
        <v>#REF!</v>
      </c>
    </row>
    <row r="194" spans="1:24" x14ac:dyDescent="0.2">
      <c r="A194" s="3" t="s">
        <v>520</v>
      </c>
      <c r="B194" s="4" t="s">
        <v>521</v>
      </c>
      <c r="C194" s="159">
        <v>0</v>
      </c>
      <c r="D194" s="164"/>
      <c r="E194" s="72">
        <v>0</v>
      </c>
      <c r="F194" s="73"/>
      <c r="G194" s="74"/>
      <c r="H194" s="74"/>
      <c r="I194" s="74"/>
      <c r="J194" s="74"/>
      <c r="M194" s="69" t="e">
        <f t="shared" si="5"/>
        <v>#REF!</v>
      </c>
      <c r="N194" s="57" t="s">
        <v>520</v>
      </c>
      <c r="O194" s="60" t="e">
        <f>+#REF!</f>
        <v>#REF!</v>
      </c>
      <c r="P194" s="60" t="e">
        <f>+#REF!</f>
        <v>#REF!</v>
      </c>
      <c r="Q194" s="60" t="e">
        <f>+#REF!</f>
        <v>#REF!</v>
      </c>
      <c r="R194" s="60" t="e">
        <f>+#REF!</f>
        <v>#REF!</v>
      </c>
      <c r="S194" s="60" t="e">
        <f>+#REF!</f>
        <v>#REF!</v>
      </c>
      <c r="T194" s="60" t="e">
        <f>+#REF!</f>
        <v>#REF!</v>
      </c>
      <c r="V194" s="69" t="e">
        <f>+#REF!</f>
        <v>#REF!</v>
      </c>
      <c r="X194" s="60" t="e">
        <f t="shared" si="6"/>
        <v>#REF!</v>
      </c>
    </row>
    <row r="195" spans="1:24" x14ac:dyDescent="0.2">
      <c r="A195" s="3" t="s">
        <v>522</v>
      </c>
      <c r="B195" s="4" t="s">
        <v>523</v>
      </c>
      <c r="C195" s="159"/>
      <c r="D195" s="162"/>
      <c r="E195" s="72">
        <v>0</v>
      </c>
      <c r="F195" s="73"/>
      <c r="G195" s="74"/>
      <c r="H195" s="74"/>
      <c r="I195" s="74"/>
      <c r="J195" s="74"/>
      <c r="M195" s="69" t="e">
        <f t="shared" si="5"/>
        <v>#REF!</v>
      </c>
      <c r="N195" s="57" t="s">
        <v>522</v>
      </c>
      <c r="O195" s="60" t="e">
        <f>+#REF!</f>
        <v>#REF!</v>
      </c>
      <c r="P195" s="60" t="e">
        <f>+#REF!</f>
        <v>#REF!</v>
      </c>
      <c r="Q195" s="60" t="e">
        <f>+#REF!</f>
        <v>#REF!</v>
      </c>
      <c r="R195" s="60" t="e">
        <f>+#REF!</f>
        <v>#REF!</v>
      </c>
      <c r="S195" s="60" t="e">
        <f>+#REF!</f>
        <v>#REF!</v>
      </c>
      <c r="T195" s="60" t="e">
        <f>+#REF!</f>
        <v>#REF!</v>
      </c>
      <c r="V195" s="69" t="e">
        <f>+#REF!</f>
        <v>#REF!</v>
      </c>
      <c r="X195" s="60" t="e">
        <f t="shared" si="6"/>
        <v>#REF!</v>
      </c>
    </row>
    <row r="196" spans="1:24" x14ac:dyDescent="0.2">
      <c r="A196" s="3" t="s">
        <v>524</v>
      </c>
      <c r="B196" s="4" t="s">
        <v>525</v>
      </c>
      <c r="C196" s="159">
        <v>0</v>
      </c>
      <c r="D196" s="159"/>
      <c r="E196" s="72">
        <v>0</v>
      </c>
      <c r="F196" s="73"/>
      <c r="G196" s="74"/>
      <c r="H196" s="74"/>
      <c r="I196" s="74"/>
      <c r="J196" s="74"/>
      <c r="M196" s="69" t="e">
        <f t="shared" si="5"/>
        <v>#REF!</v>
      </c>
      <c r="N196" s="57" t="s">
        <v>524</v>
      </c>
      <c r="O196" s="60" t="e">
        <f>+#REF!</f>
        <v>#REF!</v>
      </c>
      <c r="P196" s="60" t="e">
        <f>+#REF!</f>
        <v>#REF!</v>
      </c>
      <c r="Q196" s="60" t="e">
        <f>+#REF!</f>
        <v>#REF!</v>
      </c>
      <c r="R196" s="60" t="e">
        <f>+#REF!</f>
        <v>#REF!</v>
      </c>
      <c r="S196" s="60" t="e">
        <f>+#REF!</f>
        <v>#REF!</v>
      </c>
      <c r="T196" s="60" t="e">
        <f>+#REF!</f>
        <v>#REF!</v>
      </c>
      <c r="V196" s="69" t="e">
        <f>+#REF!</f>
        <v>#REF!</v>
      </c>
      <c r="X196" s="60" t="e">
        <f t="shared" si="6"/>
        <v>#REF!</v>
      </c>
    </row>
    <row r="197" spans="1:24" x14ac:dyDescent="0.2">
      <c r="A197" s="3" t="s">
        <v>526</v>
      </c>
      <c r="B197" s="4" t="s">
        <v>527</v>
      </c>
      <c r="C197" s="159"/>
      <c r="D197" s="159"/>
      <c r="E197" s="72">
        <v>0</v>
      </c>
      <c r="F197" s="73"/>
      <c r="G197" s="74"/>
      <c r="H197" s="74"/>
      <c r="I197" s="74"/>
      <c r="J197" s="74"/>
      <c r="M197" s="69" t="e">
        <f t="shared" si="5"/>
        <v>#REF!</v>
      </c>
      <c r="N197" s="57" t="s">
        <v>526</v>
      </c>
      <c r="O197" s="60" t="e">
        <f>+#REF!</f>
        <v>#REF!</v>
      </c>
      <c r="P197" s="60" t="e">
        <f>+#REF!</f>
        <v>#REF!</v>
      </c>
      <c r="Q197" s="60" t="e">
        <f>+#REF!</f>
        <v>#REF!</v>
      </c>
      <c r="R197" s="60" t="e">
        <f>+#REF!</f>
        <v>#REF!</v>
      </c>
      <c r="S197" s="60" t="e">
        <f>+#REF!</f>
        <v>#REF!</v>
      </c>
      <c r="T197" s="60" t="e">
        <f>+#REF!</f>
        <v>#REF!</v>
      </c>
      <c r="V197" s="69" t="e">
        <f>+#REF!</f>
        <v>#REF!</v>
      </c>
      <c r="X197" s="60" t="e">
        <f t="shared" si="6"/>
        <v>#REF!</v>
      </c>
    </row>
    <row r="198" spans="1:24" x14ac:dyDescent="0.2">
      <c r="A198" s="3" t="s">
        <v>528</v>
      </c>
      <c r="B198" s="4" t="s">
        <v>529</v>
      </c>
      <c r="C198" s="159">
        <v>56000</v>
      </c>
      <c r="D198" s="159"/>
      <c r="E198" s="72">
        <v>6.5852092742465548E-2</v>
      </c>
      <c r="F198" s="73"/>
      <c r="G198" s="74"/>
      <c r="H198" s="74"/>
      <c r="I198" s="74"/>
      <c r="J198" s="74"/>
      <c r="M198" s="69" t="e">
        <f t="shared" si="5"/>
        <v>#REF!</v>
      </c>
      <c r="N198" s="57" t="s">
        <v>528</v>
      </c>
      <c r="O198" s="60" t="e">
        <f>+#REF!</f>
        <v>#REF!</v>
      </c>
      <c r="P198" s="60" t="e">
        <f>+#REF!</f>
        <v>#REF!</v>
      </c>
      <c r="Q198" s="60" t="e">
        <f>+#REF!</f>
        <v>#REF!</v>
      </c>
      <c r="R198" s="60" t="e">
        <f>+#REF!</f>
        <v>#REF!</v>
      </c>
      <c r="S198" s="60" t="e">
        <f>+#REF!</f>
        <v>#REF!</v>
      </c>
      <c r="T198" s="60" t="e">
        <f>+#REF!</f>
        <v>#REF!</v>
      </c>
      <c r="V198" s="69" t="e">
        <f>+#REF!</f>
        <v>#REF!</v>
      </c>
      <c r="X198" s="60" t="e">
        <f t="shared" si="6"/>
        <v>#REF!</v>
      </c>
    </row>
    <row r="199" spans="1:24" x14ac:dyDescent="0.2">
      <c r="A199" s="3" t="s">
        <v>530</v>
      </c>
      <c r="B199" s="4" t="s">
        <v>531</v>
      </c>
      <c r="C199" s="159"/>
      <c r="D199" s="159"/>
      <c r="E199" s="72">
        <v>0</v>
      </c>
      <c r="F199" s="73"/>
      <c r="G199" s="74"/>
      <c r="H199" s="74"/>
      <c r="I199" s="74"/>
      <c r="J199" s="74"/>
      <c r="M199" s="69" t="e">
        <f t="shared" si="5"/>
        <v>#REF!</v>
      </c>
      <c r="N199" s="57" t="s">
        <v>530</v>
      </c>
      <c r="O199" s="60" t="e">
        <f>+#REF!</f>
        <v>#REF!</v>
      </c>
      <c r="P199" s="60" t="e">
        <f>+#REF!</f>
        <v>#REF!</v>
      </c>
      <c r="Q199" s="60" t="e">
        <f>+#REF!</f>
        <v>#REF!</v>
      </c>
      <c r="R199" s="60" t="e">
        <f>+#REF!</f>
        <v>#REF!</v>
      </c>
      <c r="S199" s="60" t="e">
        <f>+#REF!</f>
        <v>#REF!</v>
      </c>
      <c r="T199" s="60" t="e">
        <f>+#REF!</f>
        <v>#REF!</v>
      </c>
      <c r="V199" s="69" t="e">
        <f>+#REF!</f>
        <v>#REF!</v>
      </c>
      <c r="X199" s="60" t="e">
        <f t="shared" si="6"/>
        <v>#REF!</v>
      </c>
    </row>
    <row r="200" spans="1:24" x14ac:dyDescent="0.2">
      <c r="A200" s="3" t="s">
        <v>532</v>
      </c>
      <c r="B200" s="4" t="s">
        <v>533</v>
      </c>
      <c r="C200" s="159">
        <v>108000</v>
      </c>
      <c r="D200" s="159"/>
      <c r="E200" s="72">
        <v>0.127000464574755</v>
      </c>
      <c r="F200" s="73"/>
      <c r="G200" s="74"/>
      <c r="H200" s="74"/>
      <c r="I200" s="74"/>
      <c r="J200" s="74"/>
      <c r="M200" s="69" t="e">
        <f t="shared" ref="M200:M263" si="7">SUM(O200:V200)</f>
        <v>#REF!</v>
      </c>
      <c r="N200" s="57" t="s">
        <v>532</v>
      </c>
      <c r="O200" s="60" t="e">
        <f>+#REF!</f>
        <v>#REF!</v>
      </c>
      <c r="P200" s="60" t="e">
        <f>+#REF!</f>
        <v>#REF!</v>
      </c>
      <c r="Q200" s="60" t="e">
        <f>+#REF!</f>
        <v>#REF!</v>
      </c>
      <c r="R200" s="60" t="e">
        <f>+#REF!</f>
        <v>#REF!</v>
      </c>
      <c r="S200" s="60" t="e">
        <f>+#REF!</f>
        <v>#REF!</v>
      </c>
      <c r="T200" s="60" t="e">
        <f>+#REF!</f>
        <v>#REF!</v>
      </c>
      <c r="V200" s="69" t="e">
        <f>+#REF!</f>
        <v>#REF!</v>
      </c>
      <c r="X200" s="60" t="e">
        <f t="shared" si="6"/>
        <v>#REF!</v>
      </c>
    </row>
    <row r="201" spans="1:24" x14ac:dyDescent="0.2">
      <c r="A201" s="3" t="s">
        <v>534</v>
      </c>
      <c r="B201" s="4" t="s">
        <v>535</v>
      </c>
      <c r="C201" s="159"/>
      <c r="D201" s="159"/>
      <c r="E201" s="72">
        <v>0</v>
      </c>
      <c r="F201" s="73"/>
      <c r="G201" s="74"/>
      <c r="H201" s="74"/>
      <c r="I201" s="74"/>
      <c r="J201" s="74"/>
      <c r="M201" s="69" t="e">
        <f t="shared" si="7"/>
        <v>#REF!</v>
      </c>
      <c r="N201" s="57" t="s">
        <v>534</v>
      </c>
      <c r="O201" s="60" t="e">
        <f>+#REF!</f>
        <v>#REF!</v>
      </c>
      <c r="P201" s="60" t="e">
        <f>+#REF!</f>
        <v>#REF!</v>
      </c>
      <c r="Q201" s="60" t="e">
        <f>+#REF!</f>
        <v>#REF!</v>
      </c>
      <c r="R201" s="60" t="e">
        <f>+#REF!</f>
        <v>#REF!</v>
      </c>
      <c r="S201" s="60" t="e">
        <f>+#REF!</f>
        <v>#REF!</v>
      </c>
      <c r="T201" s="60" t="e">
        <f>+#REF!</f>
        <v>#REF!</v>
      </c>
      <c r="V201" s="69" t="e">
        <f>+#REF!</f>
        <v>#REF!</v>
      </c>
      <c r="X201" s="60" t="e">
        <f t="shared" si="6"/>
        <v>#REF!</v>
      </c>
    </row>
    <row r="202" spans="1:24" x14ac:dyDescent="0.2">
      <c r="A202" s="3" t="s">
        <v>536</v>
      </c>
      <c r="B202" s="4" t="s">
        <v>537</v>
      </c>
      <c r="C202" s="159">
        <v>0</v>
      </c>
      <c r="D202" s="159"/>
      <c r="E202" s="72">
        <v>0</v>
      </c>
      <c r="F202" s="73"/>
      <c r="G202" s="74"/>
      <c r="H202" s="74"/>
      <c r="I202" s="74"/>
      <c r="J202" s="74"/>
      <c r="M202" s="69" t="e">
        <f t="shared" si="7"/>
        <v>#REF!</v>
      </c>
      <c r="N202" s="57" t="s">
        <v>536</v>
      </c>
      <c r="O202" s="60" t="e">
        <f>+#REF!</f>
        <v>#REF!</v>
      </c>
      <c r="P202" s="60" t="e">
        <f>+#REF!</f>
        <v>#REF!</v>
      </c>
      <c r="Q202" s="60" t="e">
        <f>+#REF!</f>
        <v>#REF!</v>
      </c>
      <c r="R202" s="60" t="e">
        <f>+#REF!</f>
        <v>#REF!</v>
      </c>
      <c r="S202" s="60" t="e">
        <f>+#REF!</f>
        <v>#REF!</v>
      </c>
      <c r="T202" s="60" t="e">
        <f>+#REF!</f>
        <v>#REF!</v>
      </c>
      <c r="V202" s="69" t="e">
        <f>+#REF!</f>
        <v>#REF!</v>
      </c>
      <c r="X202" s="60" t="e">
        <f t="shared" si="6"/>
        <v>#REF!</v>
      </c>
    </row>
    <row r="203" spans="1:24" x14ac:dyDescent="0.2">
      <c r="A203" s="3" t="s">
        <v>538</v>
      </c>
      <c r="B203" s="4" t="s">
        <v>539</v>
      </c>
      <c r="C203" s="159"/>
      <c r="D203" s="159"/>
      <c r="E203" s="72">
        <v>0</v>
      </c>
      <c r="F203" s="73"/>
      <c r="G203" s="74"/>
      <c r="H203" s="74"/>
      <c r="I203" s="74"/>
      <c r="J203" s="74"/>
      <c r="M203" s="69" t="e">
        <f t="shared" si="7"/>
        <v>#REF!</v>
      </c>
      <c r="N203" s="57" t="s">
        <v>538</v>
      </c>
      <c r="O203" s="60" t="e">
        <f>+#REF!</f>
        <v>#REF!</v>
      </c>
      <c r="P203" s="60" t="e">
        <f>+#REF!</f>
        <v>#REF!</v>
      </c>
      <c r="Q203" s="60" t="e">
        <f>+#REF!</f>
        <v>#REF!</v>
      </c>
      <c r="R203" s="60" t="e">
        <f>+#REF!</f>
        <v>#REF!</v>
      </c>
      <c r="S203" s="60" t="e">
        <f>+#REF!</f>
        <v>#REF!</v>
      </c>
      <c r="T203" s="60" t="e">
        <f>+#REF!</f>
        <v>#REF!</v>
      </c>
      <c r="V203" s="69" t="e">
        <f>+#REF!</f>
        <v>#REF!</v>
      </c>
      <c r="X203" s="60" t="e">
        <f t="shared" si="6"/>
        <v>#REF!</v>
      </c>
    </row>
    <row r="204" spans="1:24" x14ac:dyDescent="0.2">
      <c r="A204" s="3" t="s">
        <v>540</v>
      </c>
      <c r="B204" s="4" t="s">
        <v>541</v>
      </c>
      <c r="C204" s="159">
        <v>120000</v>
      </c>
      <c r="D204" s="159"/>
      <c r="E204" s="72">
        <v>0.14111162730528332</v>
      </c>
      <c r="F204" s="73"/>
      <c r="G204" s="74"/>
      <c r="H204" s="74"/>
      <c r="I204" s="74"/>
      <c r="J204" s="74"/>
      <c r="M204" s="69" t="e">
        <f t="shared" si="7"/>
        <v>#REF!</v>
      </c>
      <c r="N204" s="57" t="s">
        <v>540</v>
      </c>
      <c r="O204" s="60" t="e">
        <f>+#REF!</f>
        <v>#REF!</v>
      </c>
      <c r="P204" s="60" t="e">
        <f>+#REF!</f>
        <v>#REF!</v>
      </c>
      <c r="Q204" s="60" t="e">
        <f>+#REF!</f>
        <v>#REF!</v>
      </c>
      <c r="R204" s="60" t="e">
        <f>+#REF!</f>
        <v>#REF!</v>
      </c>
      <c r="S204" s="60" t="e">
        <f>+#REF!</f>
        <v>#REF!</v>
      </c>
      <c r="T204" s="60" t="e">
        <f>+#REF!</f>
        <v>#REF!</v>
      </c>
      <c r="V204" s="69" t="e">
        <f>+#REF!</f>
        <v>#REF!</v>
      </c>
      <c r="X204" s="60" t="e">
        <f t="shared" si="6"/>
        <v>#REF!</v>
      </c>
    </row>
    <row r="205" spans="1:24" x14ac:dyDescent="0.2">
      <c r="A205" s="3" t="s">
        <v>542</v>
      </c>
      <c r="B205" s="4" t="s">
        <v>543</v>
      </c>
      <c r="C205" s="159"/>
      <c r="D205" s="162"/>
      <c r="E205" s="72">
        <v>0</v>
      </c>
      <c r="F205" s="73"/>
      <c r="G205" s="74"/>
      <c r="H205" s="74"/>
      <c r="I205" s="74"/>
      <c r="J205" s="74"/>
      <c r="M205" s="69" t="e">
        <f t="shared" si="7"/>
        <v>#REF!</v>
      </c>
      <c r="N205" s="57" t="s">
        <v>542</v>
      </c>
      <c r="O205" s="60" t="e">
        <f>+#REF!</f>
        <v>#REF!</v>
      </c>
      <c r="P205" s="60" t="e">
        <f>+#REF!</f>
        <v>#REF!</v>
      </c>
      <c r="Q205" s="60" t="e">
        <f>+#REF!</f>
        <v>#REF!</v>
      </c>
      <c r="R205" s="60" t="e">
        <f>+#REF!</f>
        <v>#REF!</v>
      </c>
      <c r="S205" s="60" t="e">
        <f>+#REF!</f>
        <v>#REF!</v>
      </c>
      <c r="T205" s="60" t="e">
        <f>+#REF!</f>
        <v>#REF!</v>
      </c>
      <c r="V205" s="69" t="e">
        <f>+#REF!</f>
        <v>#REF!</v>
      </c>
      <c r="X205" s="60" t="e">
        <f t="shared" si="6"/>
        <v>#REF!</v>
      </c>
    </row>
    <row r="206" spans="1:24" x14ac:dyDescent="0.2">
      <c r="A206" s="3" t="s">
        <v>544</v>
      </c>
      <c r="B206" s="4" t="s">
        <v>545</v>
      </c>
      <c r="C206" s="159">
        <v>10000</v>
      </c>
      <c r="D206" s="159"/>
      <c r="E206" s="72">
        <v>1.1759302275440277E-2</v>
      </c>
      <c r="F206" s="73"/>
      <c r="G206" s="74"/>
      <c r="H206" s="74"/>
      <c r="I206" s="74"/>
      <c r="J206" s="74"/>
      <c r="M206" s="69" t="e">
        <f t="shared" si="7"/>
        <v>#REF!</v>
      </c>
      <c r="N206" s="57" t="s">
        <v>544</v>
      </c>
      <c r="O206" s="60" t="e">
        <f>+#REF!</f>
        <v>#REF!</v>
      </c>
      <c r="P206" s="60" t="e">
        <f>+#REF!</f>
        <v>#REF!</v>
      </c>
      <c r="Q206" s="60" t="e">
        <f>+#REF!</f>
        <v>#REF!</v>
      </c>
      <c r="R206" s="60" t="e">
        <f>+#REF!</f>
        <v>#REF!</v>
      </c>
      <c r="S206" s="60" t="e">
        <f>+#REF!</f>
        <v>#REF!</v>
      </c>
      <c r="T206" s="60" t="e">
        <f>+#REF!</f>
        <v>#REF!</v>
      </c>
      <c r="V206" s="69" t="e">
        <f>+#REF!</f>
        <v>#REF!</v>
      </c>
      <c r="X206" s="60" t="e">
        <f t="shared" si="6"/>
        <v>#REF!</v>
      </c>
    </row>
    <row r="207" spans="1:24" x14ac:dyDescent="0.2">
      <c r="A207" s="3" t="s">
        <v>546</v>
      </c>
      <c r="B207" s="4" t="s">
        <v>547</v>
      </c>
      <c r="C207" s="159">
        <v>10000</v>
      </c>
      <c r="D207" s="159"/>
      <c r="E207" s="72">
        <v>1.1759302275440277E-2</v>
      </c>
      <c r="F207" s="73"/>
      <c r="G207" s="74"/>
      <c r="H207" s="74"/>
      <c r="I207" s="74"/>
      <c r="J207" s="74"/>
      <c r="M207" s="69" t="e">
        <f t="shared" si="7"/>
        <v>#REF!</v>
      </c>
      <c r="N207" s="57" t="s">
        <v>546</v>
      </c>
      <c r="O207" s="60" t="e">
        <f>+#REF!</f>
        <v>#REF!</v>
      </c>
      <c r="P207" s="60" t="e">
        <f>+#REF!</f>
        <v>#REF!</v>
      </c>
      <c r="Q207" s="60" t="e">
        <f>+#REF!</f>
        <v>#REF!</v>
      </c>
      <c r="R207" s="60" t="e">
        <f>+#REF!</f>
        <v>#REF!</v>
      </c>
      <c r="S207" s="60" t="e">
        <f>+#REF!</f>
        <v>#REF!</v>
      </c>
      <c r="T207" s="60" t="e">
        <f>+#REF!</f>
        <v>#REF!</v>
      </c>
      <c r="V207" s="69" t="e">
        <f>+#REF!</f>
        <v>#REF!</v>
      </c>
      <c r="X207" s="60" t="e">
        <f t="shared" si="6"/>
        <v>#REF!</v>
      </c>
    </row>
    <row r="208" spans="1:24" x14ac:dyDescent="0.2">
      <c r="A208" s="3" t="s">
        <v>548</v>
      </c>
      <c r="B208" s="4" t="s">
        <v>549</v>
      </c>
      <c r="C208" s="159"/>
      <c r="D208" s="159"/>
      <c r="E208" s="72">
        <v>0</v>
      </c>
      <c r="F208" s="73"/>
      <c r="G208" s="74"/>
      <c r="H208" s="74"/>
      <c r="I208" s="74"/>
      <c r="J208" s="74"/>
      <c r="M208" s="69" t="e">
        <f t="shared" si="7"/>
        <v>#REF!</v>
      </c>
      <c r="N208" s="57" t="s">
        <v>548</v>
      </c>
      <c r="O208" s="60" t="e">
        <f>+#REF!</f>
        <v>#REF!</v>
      </c>
      <c r="P208" s="60" t="e">
        <f>+#REF!</f>
        <v>#REF!</v>
      </c>
      <c r="Q208" s="60" t="e">
        <f>+#REF!</f>
        <v>#REF!</v>
      </c>
      <c r="R208" s="60" t="e">
        <f>+#REF!</f>
        <v>#REF!</v>
      </c>
      <c r="S208" s="60" t="e">
        <f>+#REF!</f>
        <v>#REF!</v>
      </c>
      <c r="T208" s="60" t="e">
        <f>+#REF!</f>
        <v>#REF!</v>
      </c>
      <c r="V208" s="69" t="e">
        <f>+#REF!</f>
        <v>#REF!</v>
      </c>
      <c r="X208" s="60" t="e">
        <f t="shared" si="6"/>
        <v>#REF!</v>
      </c>
    </row>
    <row r="209" spans="1:24" x14ac:dyDescent="0.2">
      <c r="A209" s="3" t="s">
        <v>550</v>
      </c>
      <c r="B209" s="4" t="s">
        <v>551</v>
      </c>
      <c r="C209" s="159">
        <v>0</v>
      </c>
      <c r="D209" s="159"/>
      <c r="E209" s="72">
        <v>0</v>
      </c>
      <c r="F209" s="73"/>
      <c r="G209" s="74"/>
      <c r="H209" s="74"/>
      <c r="I209" s="74"/>
      <c r="J209" s="74"/>
      <c r="M209" s="69" t="e">
        <f t="shared" si="7"/>
        <v>#REF!</v>
      </c>
      <c r="N209" s="57" t="s">
        <v>550</v>
      </c>
      <c r="O209" s="60" t="e">
        <f>+#REF!</f>
        <v>#REF!</v>
      </c>
      <c r="P209" s="60" t="e">
        <f>+#REF!</f>
        <v>#REF!</v>
      </c>
      <c r="Q209" s="60" t="e">
        <f>+#REF!</f>
        <v>#REF!</v>
      </c>
      <c r="R209" s="60" t="e">
        <f>+#REF!</f>
        <v>#REF!</v>
      </c>
      <c r="S209" s="60" t="e">
        <f>+#REF!</f>
        <v>#REF!</v>
      </c>
      <c r="T209" s="60" t="e">
        <f>+#REF!</f>
        <v>#REF!</v>
      </c>
      <c r="V209" s="69" t="e">
        <f>+#REF!</f>
        <v>#REF!</v>
      </c>
      <c r="X209" s="60" t="e">
        <f t="shared" si="6"/>
        <v>#REF!</v>
      </c>
    </row>
    <row r="210" spans="1:24" x14ac:dyDescent="0.2">
      <c r="A210" s="2" t="s">
        <v>552</v>
      </c>
      <c r="B210" s="12" t="s">
        <v>553</v>
      </c>
      <c r="C210" s="158">
        <v>293000</v>
      </c>
      <c r="D210" s="161"/>
      <c r="E210" s="110">
        <v>0.34454755667040016</v>
      </c>
      <c r="F210" s="73"/>
      <c r="G210" s="74"/>
      <c r="H210" s="74"/>
      <c r="I210" s="74"/>
      <c r="J210" s="74"/>
      <c r="M210" s="69" t="e">
        <f t="shared" si="7"/>
        <v>#REF!</v>
      </c>
      <c r="N210" s="56" t="s">
        <v>552</v>
      </c>
      <c r="O210" s="60" t="e">
        <f>+#REF!</f>
        <v>#REF!</v>
      </c>
      <c r="P210" s="60" t="e">
        <f>+#REF!</f>
        <v>#REF!</v>
      </c>
      <c r="Q210" s="60" t="e">
        <f>+#REF!</f>
        <v>#REF!</v>
      </c>
      <c r="R210" s="60" t="e">
        <f>+#REF!</f>
        <v>#REF!</v>
      </c>
      <c r="S210" s="60" t="e">
        <f>+#REF!</f>
        <v>#REF!</v>
      </c>
      <c r="T210" s="60" t="e">
        <f>+#REF!</f>
        <v>#REF!</v>
      </c>
      <c r="V210" s="69" t="e">
        <f>+#REF!</f>
        <v>#REF!</v>
      </c>
      <c r="X210" s="60" t="e">
        <f t="shared" si="6"/>
        <v>#REF!</v>
      </c>
    </row>
    <row r="211" spans="1:24" x14ac:dyDescent="0.2">
      <c r="A211" s="3" t="s">
        <v>554</v>
      </c>
      <c r="B211" s="4" t="s">
        <v>555</v>
      </c>
      <c r="C211" s="159"/>
      <c r="D211" s="162"/>
      <c r="E211" s="72">
        <v>0</v>
      </c>
      <c r="F211" s="73"/>
      <c r="G211" s="74"/>
      <c r="H211" s="74"/>
      <c r="I211" s="74"/>
      <c r="J211" s="74"/>
      <c r="M211" s="69" t="e">
        <f t="shared" si="7"/>
        <v>#REF!</v>
      </c>
      <c r="N211" s="57" t="s">
        <v>554</v>
      </c>
      <c r="O211" s="60" t="e">
        <f>+#REF!</f>
        <v>#REF!</v>
      </c>
      <c r="P211" s="60" t="e">
        <f>+#REF!</f>
        <v>#REF!</v>
      </c>
      <c r="Q211" s="60" t="e">
        <f>+#REF!</f>
        <v>#REF!</v>
      </c>
      <c r="R211" s="60" t="e">
        <f>+#REF!</f>
        <v>#REF!</v>
      </c>
      <c r="S211" s="60" t="e">
        <f>+#REF!</f>
        <v>#REF!</v>
      </c>
      <c r="T211" s="60" t="e">
        <f>+#REF!</f>
        <v>#REF!</v>
      </c>
      <c r="V211" s="69" t="e">
        <f>+#REF!</f>
        <v>#REF!</v>
      </c>
      <c r="X211" s="60" t="e">
        <f t="shared" si="6"/>
        <v>#REF!</v>
      </c>
    </row>
    <row r="212" spans="1:24" x14ac:dyDescent="0.2">
      <c r="A212" s="3" t="s">
        <v>556</v>
      </c>
      <c r="B212" s="4" t="s">
        <v>557</v>
      </c>
      <c r="C212" s="159">
        <v>0</v>
      </c>
      <c r="D212" s="159"/>
      <c r="E212" s="72">
        <v>0</v>
      </c>
      <c r="F212" s="73"/>
      <c r="G212" s="74"/>
      <c r="H212" s="74"/>
      <c r="I212" s="74"/>
      <c r="J212" s="74"/>
      <c r="M212" s="69" t="e">
        <f t="shared" si="7"/>
        <v>#REF!</v>
      </c>
      <c r="N212" s="57" t="s">
        <v>556</v>
      </c>
      <c r="O212" s="60" t="e">
        <f>+#REF!</f>
        <v>#REF!</v>
      </c>
      <c r="P212" s="60" t="e">
        <f>+#REF!</f>
        <v>#REF!</v>
      </c>
      <c r="Q212" s="60" t="e">
        <f>+#REF!</f>
        <v>#REF!</v>
      </c>
      <c r="R212" s="60" t="e">
        <f>+#REF!</f>
        <v>#REF!</v>
      </c>
      <c r="S212" s="60" t="e">
        <f>+#REF!</f>
        <v>#REF!</v>
      </c>
      <c r="T212" s="60" t="e">
        <f>+#REF!</f>
        <v>#REF!</v>
      </c>
      <c r="V212" s="69" t="e">
        <f>+#REF!</f>
        <v>#REF!</v>
      </c>
      <c r="X212" s="60" t="e">
        <f t="shared" si="6"/>
        <v>#REF!</v>
      </c>
    </row>
    <row r="213" spans="1:24" x14ac:dyDescent="0.2">
      <c r="A213" s="3" t="s">
        <v>558</v>
      </c>
      <c r="B213" s="4" t="s">
        <v>559</v>
      </c>
      <c r="C213" s="159"/>
      <c r="D213" s="159"/>
      <c r="E213" s="72">
        <v>0</v>
      </c>
      <c r="F213" s="73"/>
      <c r="G213" s="74"/>
      <c r="H213" s="74"/>
      <c r="I213" s="74"/>
      <c r="J213" s="74"/>
      <c r="M213" s="69" t="e">
        <f t="shared" si="7"/>
        <v>#REF!</v>
      </c>
      <c r="N213" s="57" t="s">
        <v>558</v>
      </c>
      <c r="O213" s="60" t="e">
        <f>+#REF!</f>
        <v>#REF!</v>
      </c>
      <c r="P213" s="60" t="e">
        <f>+#REF!</f>
        <v>#REF!</v>
      </c>
      <c r="Q213" s="60" t="e">
        <f>+#REF!</f>
        <v>#REF!</v>
      </c>
      <c r="R213" s="60" t="e">
        <f>+#REF!</f>
        <v>#REF!</v>
      </c>
      <c r="S213" s="60" t="e">
        <f>+#REF!</f>
        <v>#REF!</v>
      </c>
      <c r="T213" s="60" t="e">
        <f>+#REF!</f>
        <v>#REF!</v>
      </c>
      <c r="V213" s="69" t="e">
        <f>+#REF!</f>
        <v>#REF!</v>
      </c>
      <c r="X213" s="60" t="e">
        <f t="shared" si="6"/>
        <v>#REF!</v>
      </c>
    </row>
    <row r="214" spans="1:24" x14ac:dyDescent="0.2">
      <c r="A214" s="3" t="s">
        <v>560</v>
      </c>
      <c r="B214" s="4" t="s">
        <v>561</v>
      </c>
      <c r="C214" s="159">
        <v>0</v>
      </c>
      <c r="D214" s="159"/>
      <c r="E214" s="72">
        <v>0</v>
      </c>
      <c r="F214" s="73"/>
      <c r="G214" s="74"/>
      <c r="H214" s="74"/>
      <c r="I214" s="74"/>
      <c r="J214" s="74"/>
      <c r="M214" s="69" t="e">
        <f t="shared" si="7"/>
        <v>#REF!</v>
      </c>
      <c r="N214" s="57" t="s">
        <v>560</v>
      </c>
      <c r="O214" s="60" t="e">
        <f>+#REF!</f>
        <v>#REF!</v>
      </c>
      <c r="P214" s="60" t="e">
        <f>+#REF!</f>
        <v>#REF!</v>
      </c>
      <c r="Q214" s="60" t="e">
        <f>+#REF!</f>
        <v>#REF!</v>
      </c>
      <c r="R214" s="60" t="e">
        <f>+#REF!</f>
        <v>#REF!</v>
      </c>
      <c r="S214" s="60" t="e">
        <f>+#REF!</f>
        <v>#REF!</v>
      </c>
      <c r="T214" s="60" t="e">
        <f>+#REF!</f>
        <v>#REF!</v>
      </c>
      <c r="V214" s="69" t="e">
        <f>+#REF!</f>
        <v>#REF!</v>
      </c>
      <c r="X214" s="60" t="e">
        <f t="shared" si="6"/>
        <v>#REF!</v>
      </c>
    </row>
    <row r="215" spans="1:24" ht="23.6" x14ac:dyDescent="0.2">
      <c r="A215" s="3" t="s">
        <v>562</v>
      </c>
      <c r="B215" s="4" t="s">
        <v>563</v>
      </c>
      <c r="C215" s="159"/>
      <c r="D215" s="159"/>
      <c r="E215" s="72">
        <v>0</v>
      </c>
      <c r="F215" s="73"/>
      <c r="G215" s="74"/>
      <c r="H215" s="74"/>
      <c r="I215" s="74"/>
      <c r="J215" s="74"/>
      <c r="M215" s="69" t="e">
        <f t="shared" si="7"/>
        <v>#REF!</v>
      </c>
      <c r="N215" s="57" t="s">
        <v>562</v>
      </c>
      <c r="O215" s="60" t="e">
        <f>+#REF!</f>
        <v>#REF!</v>
      </c>
      <c r="P215" s="60" t="e">
        <f>+#REF!</f>
        <v>#REF!</v>
      </c>
      <c r="Q215" s="60" t="e">
        <f>+#REF!</f>
        <v>#REF!</v>
      </c>
      <c r="R215" s="60" t="e">
        <f>+#REF!</f>
        <v>#REF!</v>
      </c>
      <c r="S215" s="60" t="e">
        <f>+#REF!</f>
        <v>#REF!</v>
      </c>
      <c r="T215" s="60" t="e">
        <f>+#REF!</f>
        <v>#REF!</v>
      </c>
      <c r="V215" s="69" t="e">
        <f>+#REF!</f>
        <v>#REF!</v>
      </c>
      <c r="X215" s="60" t="e">
        <f t="shared" si="6"/>
        <v>#REF!</v>
      </c>
    </row>
    <row r="216" spans="1:24" ht="23.6" x14ac:dyDescent="0.2">
      <c r="A216" s="3" t="s">
        <v>564</v>
      </c>
      <c r="B216" s="4" t="s">
        <v>565</v>
      </c>
      <c r="C216" s="159">
        <v>125000</v>
      </c>
      <c r="D216" s="159"/>
      <c r="E216" s="72">
        <v>0.14699127844300347</v>
      </c>
      <c r="F216" s="73"/>
      <c r="G216" s="74"/>
      <c r="H216" s="74"/>
      <c r="I216" s="74"/>
      <c r="J216" s="74"/>
      <c r="M216" s="69" t="e">
        <f t="shared" si="7"/>
        <v>#REF!</v>
      </c>
      <c r="N216" s="57" t="s">
        <v>564</v>
      </c>
      <c r="O216" s="60" t="e">
        <f>+#REF!</f>
        <v>#REF!</v>
      </c>
      <c r="P216" s="60" t="e">
        <f>+#REF!</f>
        <v>#REF!</v>
      </c>
      <c r="Q216" s="60" t="e">
        <f>+#REF!</f>
        <v>#REF!</v>
      </c>
      <c r="R216" s="60" t="e">
        <f>+#REF!</f>
        <v>#REF!</v>
      </c>
      <c r="S216" s="60" t="e">
        <f>+#REF!</f>
        <v>#REF!</v>
      </c>
      <c r="T216" s="60" t="e">
        <f>+#REF!</f>
        <v>#REF!</v>
      </c>
      <c r="V216" s="69" t="e">
        <f>+#REF!</f>
        <v>#REF!</v>
      </c>
      <c r="X216" s="60" t="e">
        <f t="shared" si="6"/>
        <v>#REF!</v>
      </c>
    </row>
    <row r="217" spans="1:24" x14ac:dyDescent="0.2">
      <c r="A217" s="3" t="s">
        <v>566</v>
      </c>
      <c r="B217" s="4" t="s">
        <v>567</v>
      </c>
      <c r="C217" s="159"/>
      <c r="D217" s="159"/>
      <c r="E217" s="72">
        <v>0</v>
      </c>
      <c r="F217" s="73"/>
      <c r="G217" s="74"/>
      <c r="H217" s="74"/>
      <c r="I217" s="74"/>
      <c r="J217" s="74"/>
      <c r="M217" s="69" t="e">
        <f t="shared" si="7"/>
        <v>#REF!</v>
      </c>
      <c r="N217" s="57" t="s">
        <v>566</v>
      </c>
      <c r="O217" s="60" t="e">
        <f>+#REF!</f>
        <v>#REF!</v>
      </c>
      <c r="P217" s="60" t="e">
        <f>+#REF!</f>
        <v>#REF!</v>
      </c>
      <c r="Q217" s="60" t="e">
        <f>+#REF!</f>
        <v>#REF!</v>
      </c>
      <c r="R217" s="60" t="e">
        <f>+#REF!</f>
        <v>#REF!</v>
      </c>
      <c r="S217" s="60" t="e">
        <f>+#REF!</f>
        <v>#REF!</v>
      </c>
      <c r="T217" s="60" t="e">
        <f>+#REF!</f>
        <v>#REF!</v>
      </c>
      <c r="V217" s="69" t="e">
        <f>+#REF!</f>
        <v>#REF!</v>
      </c>
      <c r="X217" s="60" t="e">
        <f t="shared" si="6"/>
        <v>#REF!</v>
      </c>
    </row>
    <row r="218" spans="1:24" x14ac:dyDescent="0.2">
      <c r="A218" s="3" t="s">
        <v>568</v>
      </c>
      <c r="B218" s="4" t="s">
        <v>569</v>
      </c>
      <c r="C218" s="159">
        <v>0</v>
      </c>
      <c r="D218" s="159"/>
      <c r="E218" s="72">
        <v>0</v>
      </c>
      <c r="F218" s="73"/>
      <c r="G218" s="74"/>
      <c r="H218" s="74"/>
      <c r="I218" s="74"/>
      <c r="J218" s="74"/>
      <c r="M218" s="69" t="e">
        <f t="shared" si="7"/>
        <v>#REF!</v>
      </c>
      <c r="N218" s="57" t="s">
        <v>568</v>
      </c>
      <c r="O218" s="60" t="e">
        <f>+#REF!</f>
        <v>#REF!</v>
      </c>
      <c r="P218" s="60" t="e">
        <f>+#REF!</f>
        <v>#REF!</v>
      </c>
      <c r="Q218" s="60" t="e">
        <f>+#REF!</f>
        <v>#REF!</v>
      </c>
      <c r="R218" s="60" t="e">
        <f>+#REF!</f>
        <v>#REF!</v>
      </c>
      <c r="S218" s="60" t="e">
        <f>+#REF!</f>
        <v>#REF!</v>
      </c>
      <c r="T218" s="60" t="e">
        <f>+#REF!</f>
        <v>#REF!</v>
      </c>
      <c r="V218" s="69" t="e">
        <f>+#REF!</f>
        <v>#REF!</v>
      </c>
      <c r="X218" s="60" t="e">
        <f t="shared" si="6"/>
        <v>#REF!</v>
      </c>
    </row>
    <row r="219" spans="1:24" x14ac:dyDescent="0.2">
      <c r="A219" s="3" t="s">
        <v>570</v>
      </c>
      <c r="B219" s="4" t="s">
        <v>571</v>
      </c>
      <c r="C219" s="159"/>
      <c r="D219" s="159"/>
      <c r="E219" s="72">
        <v>0</v>
      </c>
      <c r="F219" s="73"/>
      <c r="G219" s="74"/>
      <c r="H219" s="74"/>
      <c r="I219" s="74"/>
      <c r="J219" s="74"/>
      <c r="M219" s="69" t="e">
        <f t="shared" si="7"/>
        <v>#REF!</v>
      </c>
      <c r="N219" s="57" t="s">
        <v>570</v>
      </c>
      <c r="O219" s="60" t="e">
        <f>+#REF!</f>
        <v>#REF!</v>
      </c>
      <c r="P219" s="60" t="e">
        <f>+#REF!</f>
        <v>#REF!</v>
      </c>
      <c r="Q219" s="60" t="e">
        <f>+#REF!</f>
        <v>#REF!</v>
      </c>
      <c r="R219" s="60" t="e">
        <f>+#REF!</f>
        <v>#REF!</v>
      </c>
      <c r="S219" s="60" t="e">
        <f>+#REF!</f>
        <v>#REF!</v>
      </c>
      <c r="T219" s="60" t="e">
        <f>+#REF!</f>
        <v>#REF!</v>
      </c>
      <c r="V219" s="69" t="e">
        <f>+#REF!</f>
        <v>#REF!</v>
      </c>
      <c r="X219" s="60" t="e">
        <f t="shared" si="6"/>
        <v>#REF!</v>
      </c>
    </row>
    <row r="220" spans="1:24" x14ac:dyDescent="0.2">
      <c r="A220" s="3" t="s">
        <v>572</v>
      </c>
      <c r="B220" s="4" t="s">
        <v>573</v>
      </c>
      <c r="C220" s="159">
        <v>168000</v>
      </c>
      <c r="D220" s="159"/>
      <c r="E220" s="72">
        <v>0.19755627822739666</v>
      </c>
      <c r="F220" s="73"/>
      <c r="G220" s="74"/>
      <c r="H220" s="74"/>
      <c r="I220" s="74"/>
      <c r="J220" s="74"/>
      <c r="M220" s="69" t="e">
        <f t="shared" si="7"/>
        <v>#REF!</v>
      </c>
      <c r="N220" s="57" t="s">
        <v>572</v>
      </c>
      <c r="O220" s="60" t="e">
        <f>+#REF!</f>
        <v>#REF!</v>
      </c>
      <c r="P220" s="60" t="e">
        <f>+#REF!</f>
        <v>#REF!</v>
      </c>
      <c r="Q220" s="60" t="e">
        <f>+#REF!</f>
        <v>#REF!</v>
      </c>
      <c r="R220" s="60" t="e">
        <f>+#REF!</f>
        <v>#REF!</v>
      </c>
      <c r="S220" s="60" t="e">
        <f>+#REF!</f>
        <v>#REF!</v>
      </c>
      <c r="T220" s="60" t="e">
        <f>+#REF!</f>
        <v>#REF!</v>
      </c>
      <c r="V220" s="69" t="e">
        <f>+#REF!</f>
        <v>#REF!</v>
      </c>
      <c r="X220" s="60" t="e">
        <f t="shared" si="6"/>
        <v>#REF!</v>
      </c>
    </row>
    <row r="221" spans="1:24" x14ac:dyDescent="0.2">
      <c r="A221" s="3" t="s">
        <v>574</v>
      </c>
      <c r="B221" s="4" t="s">
        <v>575</v>
      </c>
      <c r="C221" s="159"/>
      <c r="D221" s="162"/>
      <c r="E221" s="72">
        <v>0</v>
      </c>
      <c r="F221" s="73"/>
      <c r="G221" s="74"/>
      <c r="H221" s="74"/>
      <c r="I221" s="74"/>
      <c r="J221" s="74"/>
      <c r="M221" s="69" t="e">
        <f t="shared" si="7"/>
        <v>#REF!</v>
      </c>
      <c r="N221" s="57" t="s">
        <v>574</v>
      </c>
      <c r="O221" s="60" t="e">
        <f>+#REF!</f>
        <v>#REF!</v>
      </c>
      <c r="P221" s="60" t="e">
        <f>+#REF!</f>
        <v>#REF!</v>
      </c>
      <c r="Q221" s="60" t="e">
        <f>+#REF!</f>
        <v>#REF!</v>
      </c>
      <c r="R221" s="60" t="e">
        <f>+#REF!</f>
        <v>#REF!</v>
      </c>
      <c r="S221" s="60" t="e">
        <f>+#REF!</f>
        <v>#REF!</v>
      </c>
      <c r="T221" s="60" t="e">
        <f>+#REF!</f>
        <v>#REF!</v>
      </c>
      <c r="V221" s="69" t="e">
        <f>+#REF!</f>
        <v>#REF!</v>
      </c>
      <c r="X221" s="60" t="e">
        <f t="shared" si="6"/>
        <v>#REF!</v>
      </c>
    </row>
    <row r="222" spans="1:24" x14ac:dyDescent="0.2">
      <c r="A222" s="3" t="s">
        <v>576</v>
      </c>
      <c r="B222" s="4" t="s">
        <v>577</v>
      </c>
      <c r="C222" s="159">
        <v>0</v>
      </c>
      <c r="D222" s="159"/>
      <c r="E222" s="72">
        <v>0</v>
      </c>
      <c r="F222" s="73"/>
      <c r="G222" s="74"/>
      <c r="H222" s="74"/>
      <c r="I222" s="74"/>
      <c r="J222" s="74"/>
      <c r="M222" s="69" t="e">
        <f t="shared" si="7"/>
        <v>#REF!</v>
      </c>
      <c r="N222" s="57" t="s">
        <v>576</v>
      </c>
      <c r="O222" s="60" t="e">
        <f>+#REF!</f>
        <v>#REF!</v>
      </c>
      <c r="P222" s="60" t="e">
        <f>+#REF!</f>
        <v>#REF!</v>
      </c>
      <c r="Q222" s="60" t="e">
        <f>+#REF!</f>
        <v>#REF!</v>
      </c>
      <c r="R222" s="60" t="e">
        <f>+#REF!</f>
        <v>#REF!</v>
      </c>
      <c r="S222" s="60" t="e">
        <f>+#REF!</f>
        <v>#REF!</v>
      </c>
      <c r="T222" s="60" t="e">
        <f>+#REF!</f>
        <v>#REF!</v>
      </c>
      <c r="V222" s="69" t="e">
        <f>+#REF!</f>
        <v>#REF!</v>
      </c>
      <c r="X222" s="60" t="e">
        <f t="shared" si="6"/>
        <v>#REF!</v>
      </c>
    </row>
    <row r="223" spans="1:24" x14ac:dyDescent="0.2">
      <c r="A223" s="3" t="s">
        <v>578</v>
      </c>
      <c r="B223" s="4" t="s">
        <v>579</v>
      </c>
      <c r="C223" s="159"/>
      <c r="D223" s="159"/>
      <c r="E223" s="72">
        <v>0</v>
      </c>
      <c r="F223" s="73"/>
      <c r="G223" s="74"/>
      <c r="H223" s="74"/>
      <c r="I223" s="74"/>
      <c r="J223" s="74"/>
      <c r="M223" s="69" t="e">
        <f t="shared" si="7"/>
        <v>#REF!</v>
      </c>
      <c r="N223" s="57" t="s">
        <v>578</v>
      </c>
      <c r="O223" s="60" t="e">
        <f>+#REF!</f>
        <v>#REF!</v>
      </c>
      <c r="P223" s="60" t="e">
        <f>+#REF!</f>
        <v>#REF!</v>
      </c>
      <c r="Q223" s="60" t="e">
        <f>+#REF!</f>
        <v>#REF!</v>
      </c>
      <c r="R223" s="60" t="e">
        <f>+#REF!</f>
        <v>#REF!</v>
      </c>
      <c r="S223" s="60" t="e">
        <f>+#REF!</f>
        <v>#REF!</v>
      </c>
      <c r="T223" s="60" t="e">
        <f>+#REF!</f>
        <v>#REF!</v>
      </c>
      <c r="V223" s="69" t="e">
        <f>+#REF!</f>
        <v>#REF!</v>
      </c>
      <c r="X223" s="60" t="e">
        <f t="shared" si="6"/>
        <v>#REF!</v>
      </c>
    </row>
    <row r="224" spans="1:24" x14ac:dyDescent="0.2">
      <c r="A224" s="3" t="s">
        <v>580</v>
      </c>
      <c r="B224" s="4" t="s">
        <v>581</v>
      </c>
      <c r="C224" s="159">
        <v>0</v>
      </c>
      <c r="D224" s="159"/>
      <c r="E224" s="72">
        <v>0</v>
      </c>
      <c r="F224" s="73"/>
      <c r="G224" s="74"/>
      <c r="H224" s="74"/>
      <c r="I224" s="74"/>
      <c r="J224" s="74"/>
      <c r="M224" s="69" t="e">
        <f t="shared" si="7"/>
        <v>#REF!</v>
      </c>
      <c r="N224" s="57" t="s">
        <v>580</v>
      </c>
      <c r="O224" s="60" t="e">
        <f>+#REF!</f>
        <v>#REF!</v>
      </c>
      <c r="P224" s="60" t="e">
        <f>+#REF!</f>
        <v>#REF!</v>
      </c>
      <c r="Q224" s="60" t="e">
        <f>+#REF!</f>
        <v>#REF!</v>
      </c>
      <c r="R224" s="60" t="e">
        <f>+#REF!</f>
        <v>#REF!</v>
      </c>
      <c r="S224" s="60" t="e">
        <f>+#REF!</f>
        <v>#REF!</v>
      </c>
      <c r="T224" s="60" t="e">
        <f>+#REF!</f>
        <v>#REF!</v>
      </c>
      <c r="V224" s="69" t="e">
        <f>+#REF!</f>
        <v>#REF!</v>
      </c>
      <c r="X224" s="60" t="e">
        <f t="shared" si="6"/>
        <v>#REF!</v>
      </c>
    </row>
    <row r="225" spans="1:24" x14ac:dyDescent="0.2">
      <c r="A225" s="3" t="s">
        <v>582</v>
      </c>
      <c r="B225" s="4" t="s">
        <v>583</v>
      </c>
      <c r="C225" s="159"/>
      <c r="D225" s="159"/>
      <c r="E225" s="72">
        <v>0</v>
      </c>
      <c r="F225" s="73"/>
      <c r="G225" s="74"/>
      <c r="H225" s="74"/>
      <c r="I225" s="74"/>
      <c r="J225" s="74"/>
      <c r="M225" s="69" t="e">
        <f t="shared" si="7"/>
        <v>#REF!</v>
      </c>
      <c r="N225" s="57" t="s">
        <v>582</v>
      </c>
      <c r="O225" s="60" t="e">
        <f>+#REF!</f>
        <v>#REF!</v>
      </c>
      <c r="P225" s="60" t="e">
        <f>+#REF!</f>
        <v>#REF!</v>
      </c>
      <c r="Q225" s="60" t="e">
        <f>+#REF!</f>
        <v>#REF!</v>
      </c>
      <c r="R225" s="60" t="e">
        <f>+#REF!</f>
        <v>#REF!</v>
      </c>
      <c r="S225" s="60" t="e">
        <f>+#REF!</f>
        <v>#REF!</v>
      </c>
      <c r="T225" s="60" t="e">
        <f>+#REF!</f>
        <v>#REF!</v>
      </c>
      <c r="V225" s="69" t="e">
        <f>+#REF!</f>
        <v>#REF!</v>
      </c>
      <c r="X225" s="60" t="e">
        <f t="shared" si="6"/>
        <v>#REF!</v>
      </c>
    </row>
    <row r="226" spans="1:24" x14ac:dyDescent="0.2">
      <c r="A226" s="3" t="s">
        <v>584</v>
      </c>
      <c r="B226" s="4" t="s">
        <v>585</v>
      </c>
      <c r="C226" s="159">
        <v>0</v>
      </c>
      <c r="D226" s="159"/>
      <c r="E226" s="72">
        <v>0</v>
      </c>
      <c r="F226" s="73"/>
      <c r="G226" s="74"/>
      <c r="H226" s="74"/>
      <c r="I226" s="74"/>
      <c r="J226" s="74"/>
      <c r="M226" s="69" t="e">
        <f t="shared" si="7"/>
        <v>#REF!</v>
      </c>
      <c r="N226" s="57" t="s">
        <v>584</v>
      </c>
      <c r="O226" s="60" t="e">
        <f>+#REF!</f>
        <v>#REF!</v>
      </c>
      <c r="P226" s="60" t="e">
        <f>+#REF!</f>
        <v>#REF!</v>
      </c>
      <c r="Q226" s="60" t="e">
        <f>+#REF!</f>
        <v>#REF!</v>
      </c>
      <c r="R226" s="60" t="e">
        <f>+#REF!</f>
        <v>#REF!</v>
      </c>
      <c r="S226" s="60" t="e">
        <f>+#REF!</f>
        <v>#REF!</v>
      </c>
      <c r="T226" s="60" t="e">
        <f>+#REF!</f>
        <v>#REF!</v>
      </c>
      <c r="V226" s="69" t="e">
        <f>+#REF!</f>
        <v>#REF!</v>
      </c>
      <c r="X226" s="60" t="e">
        <f t="shared" si="6"/>
        <v>#REF!</v>
      </c>
    </row>
    <row r="227" spans="1:24" x14ac:dyDescent="0.2">
      <c r="A227" s="3" t="s">
        <v>586</v>
      </c>
      <c r="B227" s="4" t="s">
        <v>587</v>
      </c>
      <c r="C227" s="159">
        <v>0</v>
      </c>
      <c r="D227" s="159"/>
      <c r="E227" s="72">
        <v>0</v>
      </c>
      <c r="F227" s="73"/>
      <c r="G227" s="74"/>
      <c r="H227" s="74"/>
      <c r="I227" s="74"/>
      <c r="J227" s="74"/>
      <c r="M227" s="69" t="e">
        <f t="shared" si="7"/>
        <v>#REF!</v>
      </c>
      <c r="N227" s="57" t="s">
        <v>586</v>
      </c>
      <c r="O227" s="60" t="e">
        <f>+#REF!</f>
        <v>#REF!</v>
      </c>
      <c r="P227" s="60" t="e">
        <f>+#REF!</f>
        <v>#REF!</v>
      </c>
      <c r="Q227" s="60" t="e">
        <f>+#REF!</f>
        <v>#REF!</v>
      </c>
      <c r="R227" s="60" t="e">
        <f>+#REF!</f>
        <v>#REF!</v>
      </c>
      <c r="S227" s="60" t="e">
        <f>+#REF!</f>
        <v>#REF!</v>
      </c>
      <c r="T227" s="60" t="e">
        <f>+#REF!</f>
        <v>#REF!</v>
      </c>
      <c r="V227" s="69" t="e">
        <f>+#REF!</f>
        <v>#REF!</v>
      </c>
      <c r="X227" s="60" t="e">
        <f t="shared" si="6"/>
        <v>#REF!</v>
      </c>
    </row>
    <row r="228" spans="1:24" x14ac:dyDescent="0.2">
      <c r="A228" s="3" t="s">
        <v>588</v>
      </c>
      <c r="B228" s="4" t="s">
        <v>589</v>
      </c>
      <c r="C228" s="159">
        <v>0</v>
      </c>
      <c r="D228" s="159"/>
      <c r="E228" s="72">
        <v>0</v>
      </c>
      <c r="F228" s="73"/>
      <c r="G228" s="74"/>
      <c r="H228" s="74"/>
      <c r="I228" s="74"/>
      <c r="J228" s="74"/>
      <c r="M228" s="69" t="e">
        <f t="shared" si="7"/>
        <v>#REF!</v>
      </c>
      <c r="N228" s="57" t="s">
        <v>588</v>
      </c>
      <c r="O228" s="60" t="e">
        <f>+#REF!</f>
        <v>#REF!</v>
      </c>
      <c r="P228" s="60" t="e">
        <f>+#REF!</f>
        <v>#REF!</v>
      </c>
      <c r="Q228" s="60" t="e">
        <f>+#REF!</f>
        <v>#REF!</v>
      </c>
      <c r="R228" s="60" t="e">
        <f>+#REF!</f>
        <v>#REF!</v>
      </c>
      <c r="S228" s="60" t="e">
        <f>+#REF!</f>
        <v>#REF!</v>
      </c>
      <c r="T228" s="60" t="e">
        <f>+#REF!</f>
        <v>#REF!</v>
      </c>
      <c r="V228" s="69" t="e">
        <f>+#REF!</f>
        <v>#REF!</v>
      </c>
      <c r="X228" s="60" t="e">
        <f t="shared" si="6"/>
        <v>#REF!</v>
      </c>
    </row>
    <row r="229" spans="1:24" x14ac:dyDescent="0.2">
      <c r="A229" s="2" t="s">
        <v>590</v>
      </c>
      <c r="B229" s="12" t="s">
        <v>591</v>
      </c>
      <c r="C229" s="158">
        <v>1074000</v>
      </c>
      <c r="D229" s="161"/>
      <c r="E229" s="110">
        <v>1.2629490643822858</v>
      </c>
      <c r="F229" s="73"/>
      <c r="G229" s="74"/>
      <c r="H229" s="74"/>
      <c r="I229" s="74"/>
      <c r="J229" s="74"/>
      <c r="M229" s="69" t="e">
        <f t="shared" si="7"/>
        <v>#REF!</v>
      </c>
      <c r="N229" s="56" t="s">
        <v>590</v>
      </c>
      <c r="O229" s="60" t="e">
        <f>+#REF!</f>
        <v>#REF!</v>
      </c>
      <c r="P229" s="60" t="e">
        <f>+#REF!</f>
        <v>#REF!</v>
      </c>
      <c r="Q229" s="60" t="e">
        <f>+#REF!</f>
        <v>#REF!</v>
      </c>
      <c r="R229" s="60" t="e">
        <f>+#REF!</f>
        <v>#REF!</v>
      </c>
      <c r="S229" s="60" t="e">
        <f>+#REF!</f>
        <v>#REF!</v>
      </c>
      <c r="T229" s="60" t="e">
        <f>+#REF!</f>
        <v>#REF!</v>
      </c>
      <c r="V229" s="69" t="e">
        <f>+#REF!</f>
        <v>#REF!</v>
      </c>
      <c r="X229" s="60" t="e">
        <f t="shared" si="6"/>
        <v>#REF!</v>
      </c>
    </row>
    <row r="230" spans="1:24" x14ac:dyDescent="0.2">
      <c r="A230" s="3" t="s">
        <v>592</v>
      </c>
      <c r="B230" s="4" t="s">
        <v>593</v>
      </c>
      <c r="C230" s="159"/>
      <c r="D230" s="162"/>
      <c r="E230" s="72">
        <v>0</v>
      </c>
      <c r="F230" s="73"/>
      <c r="G230" s="74"/>
      <c r="H230" s="74"/>
      <c r="I230" s="74"/>
      <c r="J230" s="74"/>
      <c r="M230" s="69" t="e">
        <f t="shared" si="7"/>
        <v>#REF!</v>
      </c>
      <c r="N230" s="57" t="s">
        <v>592</v>
      </c>
      <c r="O230" s="60" t="e">
        <f>+#REF!</f>
        <v>#REF!</v>
      </c>
      <c r="P230" s="60" t="e">
        <f>+#REF!</f>
        <v>#REF!</v>
      </c>
      <c r="Q230" s="60" t="e">
        <f>+#REF!</f>
        <v>#REF!</v>
      </c>
      <c r="R230" s="60" t="e">
        <f>+#REF!</f>
        <v>#REF!</v>
      </c>
      <c r="S230" s="60" t="e">
        <f>+#REF!</f>
        <v>#REF!</v>
      </c>
      <c r="T230" s="60" t="e">
        <f>+#REF!</f>
        <v>#REF!</v>
      </c>
      <c r="V230" s="69" t="e">
        <f>+#REF!</f>
        <v>#REF!</v>
      </c>
      <c r="X230" s="60" t="e">
        <f t="shared" si="6"/>
        <v>#REF!</v>
      </c>
    </row>
    <row r="231" spans="1:24" x14ac:dyDescent="0.2">
      <c r="A231" s="3" t="s">
        <v>594</v>
      </c>
      <c r="B231" s="4" t="s">
        <v>595</v>
      </c>
      <c r="C231" s="159">
        <v>480000</v>
      </c>
      <c r="D231" s="159"/>
      <c r="E231" s="72">
        <v>0.56444650922113326</v>
      </c>
      <c r="F231" s="73"/>
      <c r="G231" s="74"/>
      <c r="H231" s="74"/>
      <c r="I231" s="74"/>
      <c r="J231" s="74"/>
      <c r="M231" s="69" t="e">
        <f t="shared" si="7"/>
        <v>#REF!</v>
      </c>
      <c r="N231" s="57" t="s">
        <v>594</v>
      </c>
      <c r="O231" s="60" t="e">
        <f>+#REF!</f>
        <v>#REF!</v>
      </c>
      <c r="P231" s="60" t="e">
        <f>+#REF!</f>
        <v>#REF!</v>
      </c>
      <c r="Q231" s="60" t="e">
        <f>+#REF!</f>
        <v>#REF!</v>
      </c>
      <c r="R231" s="60" t="e">
        <f>+#REF!</f>
        <v>#REF!</v>
      </c>
      <c r="S231" s="60" t="e">
        <f>+#REF!</f>
        <v>#REF!</v>
      </c>
      <c r="T231" s="60" t="e">
        <f>+#REF!</f>
        <v>#REF!</v>
      </c>
      <c r="V231" s="69" t="e">
        <f>+#REF!</f>
        <v>#REF!</v>
      </c>
      <c r="X231" s="60" t="e">
        <f t="shared" si="6"/>
        <v>#REF!</v>
      </c>
    </row>
    <row r="232" spans="1:24" x14ac:dyDescent="0.2">
      <c r="A232" s="3" t="s">
        <v>596</v>
      </c>
      <c r="B232" s="4" t="s">
        <v>597</v>
      </c>
      <c r="C232" s="159"/>
      <c r="D232" s="159"/>
      <c r="E232" s="72">
        <v>0</v>
      </c>
      <c r="F232" s="73"/>
      <c r="G232" s="74"/>
      <c r="H232" s="74"/>
      <c r="I232" s="74"/>
      <c r="J232" s="74"/>
      <c r="M232" s="69" t="e">
        <f t="shared" si="7"/>
        <v>#REF!</v>
      </c>
      <c r="N232" s="57" t="s">
        <v>596</v>
      </c>
      <c r="O232" s="60" t="e">
        <f>+#REF!</f>
        <v>#REF!</v>
      </c>
      <c r="P232" s="60" t="e">
        <f>+#REF!</f>
        <v>#REF!</v>
      </c>
      <c r="Q232" s="60" t="e">
        <f>+#REF!</f>
        <v>#REF!</v>
      </c>
      <c r="R232" s="60" t="e">
        <f>+#REF!</f>
        <v>#REF!</v>
      </c>
      <c r="S232" s="60" t="e">
        <f>+#REF!</f>
        <v>#REF!</v>
      </c>
      <c r="T232" s="60" t="e">
        <f>+#REF!</f>
        <v>#REF!</v>
      </c>
      <c r="V232" s="69" t="e">
        <f>+#REF!</f>
        <v>#REF!</v>
      </c>
      <c r="X232" s="60" t="e">
        <f t="shared" ref="X232:X295" si="8">+O232-P232-Q232-R232-S232-T232</f>
        <v>#REF!</v>
      </c>
    </row>
    <row r="233" spans="1:24" x14ac:dyDescent="0.2">
      <c r="A233" s="3" t="s">
        <v>598</v>
      </c>
      <c r="B233" s="4" t="s">
        <v>599</v>
      </c>
      <c r="C233" s="159">
        <v>280000</v>
      </c>
      <c r="D233" s="159"/>
      <c r="E233" s="72">
        <v>0.32926046371232776</v>
      </c>
      <c r="F233" s="73"/>
      <c r="G233" s="74"/>
      <c r="H233" s="74"/>
      <c r="I233" s="74"/>
      <c r="J233" s="74"/>
      <c r="M233" s="69" t="e">
        <f t="shared" si="7"/>
        <v>#REF!</v>
      </c>
      <c r="N233" s="57" t="s">
        <v>598</v>
      </c>
      <c r="O233" s="60" t="e">
        <f>+#REF!</f>
        <v>#REF!</v>
      </c>
      <c r="P233" s="60" t="e">
        <f>+#REF!</f>
        <v>#REF!</v>
      </c>
      <c r="Q233" s="60" t="e">
        <f>+#REF!</f>
        <v>#REF!</v>
      </c>
      <c r="R233" s="60" t="e">
        <f>+#REF!</f>
        <v>#REF!</v>
      </c>
      <c r="S233" s="60" t="e">
        <f>+#REF!</f>
        <v>#REF!</v>
      </c>
      <c r="T233" s="60" t="e">
        <f>+#REF!</f>
        <v>#REF!</v>
      </c>
      <c r="V233" s="69" t="e">
        <f>+#REF!</f>
        <v>#REF!</v>
      </c>
      <c r="X233" s="60" t="e">
        <f t="shared" si="8"/>
        <v>#REF!</v>
      </c>
    </row>
    <row r="234" spans="1:24" ht="23.6" x14ac:dyDescent="0.2">
      <c r="A234" s="3" t="s">
        <v>600</v>
      </c>
      <c r="B234" s="4" t="s">
        <v>601</v>
      </c>
      <c r="C234" s="159"/>
      <c r="D234" s="162"/>
      <c r="E234" s="72">
        <v>0</v>
      </c>
      <c r="F234" s="73"/>
      <c r="G234" s="74"/>
      <c r="H234" s="74"/>
      <c r="I234" s="74"/>
      <c r="J234" s="74"/>
      <c r="M234" s="69" t="e">
        <f t="shared" si="7"/>
        <v>#REF!</v>
      </c>
      <c r="N234" s="57" t="s">
        <v>600</v>
      </c>
      <c r="O234" s="60" t="e">
        <f>+#REF!</f>
        <v>#REF!</v>
      </c>
      <c r="P234" s="60" t="e">
        <f>+#REF!</f>
        <v>#REF!</v>
      </c>
      <c r="Q234" s="60" t="e">
        <f>+#REF!</f>
        <v>#REF!</v>
      </c>
      <c r="R234" s="60" t="e">
        <f>+#REF!</f>
        <v>#REF!</v>
      </c>
      <c r="S234" s="60" t="e">
        <f>+#REF!</f>
        <v>#REF!</v>
      </c>
      <c r="T234" s="60" t="e">
        <f>+#REF!</f>
        <v>#REF!</v>
      </c>
      <c r="V234" s="69" t="e">
        <f>+#REF!</f>
        <v>#REF!</v>
      </c>
      <c r="X234" s="60" t="e">
        <f t="shared" si="8"/>
        <v>#REF!</v>
      </c>
    </row>
    <row r="235" spans="1:24" x14ac:dyDescent="0.2">
      <c r="A235" s="3" t="s">
        <v>602</v>
      </c>
      <c r="B235" s="4" t="s">
        <v>603</v>
      </c>
      <c r="C235" s="159">
        <v>150000</v>
      </c>
      <c r="D235" s="159"/>
      <c r="E235" s="72">
        <v>0.17638953413160416</v>
      </c>
      <c r="F235" s="73"/>
      <c r="G235" s="74"/>
      <c r="H235" s="74"/>
      <c r="I235" s="74"/>
      <c r="J235" s="74"/>
      <c r="M235" s="69" t="e">
        <f t="shared" si="7"/>
        <v>#REF!</v>
      </c>
      <c r="N235" s="57" t="s">
        <v>602</v>
      </c>
      <c r="O235" s="60" t="e">
        <f>+#REF!</f>
        <v>#REF!</v>
      </c>
      <c r="P235" s="60" t="e">
        <f>+#REF!</f>
        <v>#REF!</v>
      </c>
      <c r="Q235" s="60" t="e">
        <f>+#REF!</f>
        <v>#REF!</v>
      </c>
      <c r="R235" s="60" t="e">
        <f>+#REF!</f>
        <v>#REF!</v>
      </c>
      <c r="S235" s="60" t="e">
        <f>+#REF!</f>
        <v>#REF!</v>
      </c>
      <c r="T235" s="60" t="e">
        <f>+#REF!</f>
        <v>#REF!</v>
      </c>
      <c r="V235" s="69" t="e">
        <f>+#REF!</f>
        <v>#REF!</v>
      </c>
      <c r="X235" s="60" t="e">
        <f t="shared" si="8"/>
        <v>#REF!</v>
      </c>
    </row>
    <row r="236" spans="1:24" x14ac:dyDescent="0.2">
      <c r="A236" s="3" t="s">
        <v>604</v>
      </c>
      <c r="B236" s="4" t="s">
        <v>605</v>
      </c>
      <c r="C236" s="159">
        <v>0</v>
      </c>
      <c r="D236" s="159"/>
      <c r="E236" s="72">
        <v>0</v>
      </c>
      <c r="F236" s="73"/>
      <c r="G236" s="74"/>
      <c r="H236" s="74"/>
      <c r="I236" s="74"/>
      <c r="J236" s="74"/>
      <c r="M236" s="69" t="e">
        <f t="shared" si="7"/>
        <v>#REF!</v>
      </c>
      <c r="N236" s="57" t="s">
        <v>604</v>
      </c>
      <c r="O236" s="60" t="e">
        <f>+#REF!</f>
        <v>#REF!</v>
      </c>
      <c r="P236" s="60" t="e">
        <f>+#REF!</f>
        <v>#REF!</v>
      </c>
      <c r="Q236" s="60" t="e">
        <f>+#REF!</f>
        <v>#REF!</v>
      </c>
      <c r="R236" s="60" t="e">
        <f>+#REF!</f>
        <v>#REF!</v>
      </c>
      <c r="S236" s="60" t="e">
        <f>+#REF!</f>
        <v>#REF!</v>
      </c>
      <c r="T236" s="60" t="e">
        <f>+#REF!</f>
        <v>#REF!</v>
      </c>
      <c r="V236" s="69" t="e">
        <f>+#REF!</f>
        <v>#REF!</v>
      </c>
      <c r="X236" s="60" t="e">
        <f t="shared" si="8"/>
        <v>#REF!</v>
      </c>
    </row>
    <row r="237" spans="1:24" x14ac:dyDescent="0.2">
      <c r="A237" s="3" t="s">
        <v>606</v>
      </c>
      <c r="B237" s="4" t="s">
        <v>607</v>
      </c>
      <c r="C237" s="159"/>
      <c r="D237" s="159"/>
      <c r="E237" s="72">
        <v>0</v>
      </c>
      <c r="F237" s="73"/>
      <c r="G237" s="74"/>
      <c r="H237" s="74"/>
      <c r="I237" s="74"/>
      <c r="J237" s="74"/>
      <c r="M237" s="69" t="e">
        <f t="shared" si="7"/>
        <v>#REF!</v>
      </c>
      <c r="N237" s="57" t="s">
        <v>606</v>
      </c>
      <c r="O237" s="60" t="e">
        <f>+#REF!</f>
        <v>#REF!</v>
      </c>
      <c r="P237" s="60" t="e">
        <f>+#REF!</f>
        <v>#REF!</v>
      </c>
      <c r="Q237" s="60" t="e">
        <f>+#REF!</f>
        <v>#REF!</v>
      </c>
      <c r="R237" s="60" t="e">
        <f>+#REF!</f>
        <v>#REF!</v>
      </c>
      <c r="S237" s="60" t="e">
        <f>+#REF!</f>
        <v>#REF!</v>
      </c>
      <c r="T237" s="60" t="e">
        <f>+#REF!</f>
        <v>#REF!</v>
      </c>
      <c r="V237" s="69" t="e">
        <f>+#REF!</f>
        <v>#REF!</v>
      </c>
      <c r="X237" s="60" t="e">
        <f t="shared" si="8"/>
        <v>#REF!</v>
      </c>
    </row>
    <row r="238" spans="1:24" x14ac:dyDescent="0.2">
      <c r="A238" s="3" t="s">
        <v>608</v>
      </c>
      <c r="B238" s="4" t="s">
        <v>609</v>
      </c>
      <c r="C238" s="159">
        <v>55000</v>
      </c>
      <c r="D238" s="159"/>
      <c r="E238" s="72">
        <v>6.4676162514921531E-2</v>
      </c>
      <c r="F238" s="73"/>
      <c r="G238" s="74"/>
      <c r="H238" s="74"/>
      <c r="I238" s="74"/>
      <c r="J238" s="74"/>
      <c r="M238" s="69" t="e">
        <f t="shared" si="7"/>
        <v>#REF!</v>
      </c>
      <c r="N238" s="57" t="s">
        <v>608</v>
      </c>
      <c r="O238" s="60" t="e">
        <f>+#REF!</f>
        <v>#REF!</v>
      </c>
      <c r="P238" s="60" t="e">
        <f>+#REF!</f>
        <v>#REF!</v>
      </c>
      <c r="Q238" s="60" t="e">
        <f>+#REF!</f>
        <v>#REF!</v>
      </c>
      <c r="R238" s="60" t="e">
        <f>+#REF!</f>
        <v>#REF!</v>
      </c>
      <c r="S238" s="60" t="e">
        <f>+#REF!</f>
        <v>#REF!</v>
      </c>
      <c r="T238" s="60" t="e">
        <f>+#REF!</f>
        <v>#REF!</v>
      </c>
      <c r="V238" s="69" t="e">
        <f>+#REF!</f>
        <v>#REF!</v>
      </c>
      <c r="X238" s="60" t="e">
        <f t="shared" si="8"/>
        <v>#REF!</v>
      </c>
    </row>
    <row r="239" spans="1:24" x14ac:dyDescent="0.2">
      <c r="A239" s="3" t="s">
        <v>610</v>
      </c>
      <c r="B239" s="4" t="s">
        <v>611</v>
      </c>
      <c r="C239" s="159"/>
      <c r="D239" s="159"/>
      <c r="E239" s="72">
        <v>0</v>
      </c>
      <c r="F239" s="73"/>
      <c r="G239" s="74"/>
      <c r="H239" s="74"/>
      <c r="I239" s="74"/>
      <c r="J239" s="74"/>
      <c r="M239" s="69" t="e">
        <f t="shared" si="7"/>
        <v>#REF!</v>
      </c>
      <c r="N239" s="57" t="s">
        <v>610</v>
      </c>
      <c r="O239" s="60" t="e">
        <f>+#REF!</f>
        <v>#REF!</v>
      </c>
      <c r="P239" s="60" t="e">
        <f>+#REF!</f>
        <v>#REF!</v>
      </c>
      <c r="Q239" s="60" t="e">
        <f>+#REF!</f>
        <v>#REF!</v>
      </c>
      <c r="R239" s="60" t="e">
        <f>+#REF!</f>
        <v>#REF!</v>
      </c>
      <c r="S239" s="60" t="e">
        <f>+#REF!</f>
        <v>#REF!</v>
      </c>
      <c r="T239" s="60" t="e">
        <f>+#REF!</f>
        <v>#REF!</v>
      </c>
      <c r="V239" s="69" t="e">
        <f>+#REF!</f>
        <v>#REF!</v>
      </c>
      <c r="X239" s="60" t="e">
        <f t="shared" si="8"/>
        <v>#REF!</v>
      </c>
    </row>
    <row r="240" spans="1:24" x14ac:dyDescent="0.2">
      <c r="A240" s="3" t="s">
        <v>612</v>
      </c>
      <c r="B240" s="4" t="s">
        <v>613</v>
      </c>
      <c r="C240" s="159">
        <v>0</v>
      </c>
      <c r="D240" s="159"/>
      <c r="E240" s="72">
        <v>0</v>
      </c>
      <c r="F240" s="73"/>
      <c r="G240" s="74"/>
      <c r="H240" s="74"/>
      <c r="I240" s="74"/>
      <c r="J240" s="74"/>
      <c r="M240" s="69" t="e">
        <f t="shared" si="7"/>
        <v>#REF!</v>
      </c>
      <c r="N240" s="57" t="s">
        <v>612</v>
      </c>
      <c r="O240" s="60" t="e">
        <f>+#REF!</f>
        <v>#REF!</v>
      </c>
      <c r="P240" s="60" t="e">
        <f>+#REF!</f>
        <v>#REF!</v>
      </c>
      <c r="Q240" s="60" t="e">
        <f>+#REF!</f>
        <v>#REF!</v>
      </c>
      <c r="R240" s="60" t="e">
        <f>+#REF!</f>
        <v>#REF!</v>
      </c>
      <c r="S240" s="60" t="e">
        <f>+#REF!</f>
        <v>#REF!</v>
      </c>
      <c r="T240" s="60" t="e">
        <f>+#REF!</f>
        <v>#REF!</v>
      </c>
      <c r="V240" s="69" t="e">
        <f>+#REF!</f>
        <v>#REF!</v>
      </c>
      <c r="X240" s="60" t="e">
        <f t="shared" si="8"/>
        <v>#REF!</v>
      </c>
    </row>
    <row r="241" spans="1:24" x14ac:dyDescent="0.2">
      <c r="A241" s="3" t="s">
        <v>614</v>
      </c>
      <c r="B241" s="4" t="s">
        <v>615</v>
      </c>
      <c r="C241" s="159">
        <v>0</v>
      </c>
      <c r="D241" s="162"/>
      <c r="E241" s="72">
        <v>0</v>
      </c>
      <c r="F241" s="73"/>
      <c r="G241" s="74"/>
      <c r="H241" s="74"/>
      <c r="I241" s="74"/>
      <c r="J241" s="74"/>
      <c r="M241" s="69" t="e">
        <f t="shared" si="7"/>
        <v>#REF!</v>
      </c>
      <c r="N241" s="57" t="s">
        <v>614</v>
      </c>
      <c r="O241" s="60" t="e">
        <f>+#REF!</f>
        <v>#REF!</v>
      </c>
      <c r="P241" s="60" t="e">
        <f>+#REF!</f>
        <v>#REF!</v>
      </c>
      <c r="Q241" s="60" t="e">
        <f>+#REF!</f>
        <v>#REF!</v>
      </c>
      <c r="R241" s="60" t="e">
        <f>+#REF!</f>
        <v>#REF!</v>
      </c>
      <c r="S241" s="60" t="e">
        <f>+#REF!</f>
        <v>#REF!</v>
      </c>
      <c r="T241" s="60" t="e">
        <f>+#REF!</f>
        <v>#REF!</v>
      </c>
      <c r="V241" s="69" t="e">
        <f>+#REF!</f>
        <v>#REF!</v>
      </c>
      <c r="X241" s="60" t="e">
        <f t="shared" si="8"/>
        <v>#REF!</v>
      </c>
    </row>
    <row r="242" spans="1:24" x14ac:dyDescent="0.2">
      <c r="A242" s="3" t="s">
        <v>616</v>
      </c>
      <c r="B242" s="4" t="s">
        <v>617</v>
      </c>
      <c r="C242" s="159"/>
      <c r="D242" s="159"/>
      <c r="E242" s="72">
        <v>0</v>
      </c>
      <c r="F242" s="73"/>
      <c r="G242" s="74"/>
      <c r="H242" s="74"/>
      <c r="I242" s="74"/>
      <c r="J242" s="74"/>
      <c r="M242" s="69" t="e">
        <f t="shared" si="7"/>
        <v>#REF!</v>
      </c>
      <c r="N242" s="57" t="s">
        <v>616</v>
      </c>
      <c r="O242" s="60" t="e">
        <f>+#REF!</f>
        <v>#REF!</v>
      </c>
      <c r="P242" s="60" t="e">
        <f>+#REF!</f>
        <v>#REF!</v>
      </c>
      <c r="Q242" s="60" t="e">
        <f>+#REF!</f>
        <v>#REF!</v>
      </c>
      <c r="R242" s="60" t="e">
        <f>+#REF!</f>
        <v>#REF!</v>
      </c>
      <c r="S242" s="60" t="e">
        <f>+#REF!</f>
        <v>#REF!</v>
      </c>
      <c r="T242" s="60" t="e">
        <f>+#REF!</f>
        <v>#REF!</v>
      </c>
      <c r="V242" s="69" t="e">
        <f>+#REF!</f>
        <v>#REF!</v>
      </c>
      <c r="X242" s="60" t="e">
        <f t="shared" si="8"/>
        <v>#REF!</v>
      </c>
    </row>
    <row r="243" spans="1:24" x14ac:dyDescent="0.2">
      <c r="A243" s="3" t="s">
        <v>618</v>
      </c>
      <c r="B243" s="4" t="s">
        <v>619</v>
      </c>
      <c r="C243" s="159">
        <v>0</v>
      </c>
      <c r="D243" s="162"/>
      <c r="E243" s="72">
        <v>0</v>
      </c>
      <c r="F243" s="73"/>
      <c r="G243" s="74"/>
      <c r="H243" s="74"/>
      <c r="I243" s="74"/>
      <c r="J243" s="74"/>
      <c r="M243" s="69" t="e">
        <f t="shared" si="7"/>
        <v>#REF!</v>
      </c>
      <c r="N243" s="57" t="s">
        <v>618</v>
      </c>
      <c r="O243" s="60" t="e">
        <f>+#REF!</f>
        <v>#REF!</v>
      </c>
      <c r="P243" s="60" t="e">
        <f>+#REF!</f>
        <v>#REF!</v>
      </c>
      <c r="Q243" s="60" t="e">
        <f>+#REF!</f>
        <v>#REF!</v>
      </c>
      <c r="R243" s="60" t="e">
        <f>+#REF!</f>
        <v>#REF!</v>
      </c>
      <c r="S243" s="60" t="e">
        <f>+#REF!</f>
        <v>#REF!</v>
      </c>
      <c r="T243" s="60" t="e">
        <f>+#REF!</f>
        <v>#REF!</v>
      </c>
      <c r="V243" s="69" t="e">
        <f>+#REF!</f>
        <v>#REF!</v>
      </c>
      <c r="X243" s="60" t="e">
        <f t="shared" si="8"/>
        <v>#REF!</v>
      </c>
    </row>
    <row r="244" spans="1:24" x14ac:dyDescent="0.2">
      <c r="A244" s="3" t="s">
        <v>620</v>
      </c>
      <c r="B244" s="4" t="s">
        <v>621</v>
      </c>
      <c r="C244" s="159"/>
      <c r="D244" s="159"/>
      <c r="E244" s="72">
        <v>0</v>
      </c>
      <c r="F244" s="73"/>
      <c r="G244" s="74"/>
      <c r="H244" s="74"/>
      <c r="I244" s="74"/>
      <c r="J244" s="74"/>
      <c r="M244" s="69" t="e">
        <f t="shared" si="7"/>
        <v>#REF!</v>
      </c>
      <c r="N244" s="57" t="s">
        <v>620</v>
      </c>
      <c r="O244" s="60" t="e">
        <f>+#REF!</f>
        <v>#REF!</v>
      </c>
      <c r="P244" s="60" t="e">
        <f>+#REF!</f>
        <v>#REF!</v>
      </c>
      <c r="Q244" s="60" t="e">
        <f>+#REF!</f>
        <v>#REF!</v>
      </c>
      <c r="R244" s="60" t="e">
        <f>+#REF!</f>
        <v>#REF!</v>
      </c>
      <c r="S244" s="60" t="e">
        <f>+#REF!</f>
        <v>#REF!</v>
      </c>
      <c r="T244" s="60" t="e">
        <f>+#REF!</f>
        <v>#REF!</v>
      </c>
      <c r="V244" s="69" t="e">
        <f>+#REF!</f>
        <v>#REF!</v>
      </c>
      <c r="X244" s="60" t="e">
        <f t="shared" si="8"/>
        <v>#REF!</v>
      </c>
    </row>
    <row r="245" spans="1:24" x14ac:dyDescent="0.2">
      <c r="A245" s="3" t="s">
        <v>622</v>
      </c>
      <c r="B245" s="4" t="s">
        <v>623</v>
      </c>
      <c r="C245" s="159">
        <v>0</v>
      </c>
      <c r="D245" s="159"/>
      <c r="E245" s="72">
        <v>0</v>
      </c>
      <c r="F245" s="73"/>
      <c r="G245" s="74"/>
      <c r="H245" s="74"/>
      <c r="I245" s="74"/>
      <c r="J245" s="74"/>
      <c r="M245" s="69" t="e">
        <f t="shared" si="7"/>
        <v>#REF!</v>
      </c>
      <c r="N245" s="57" t="s">
        <v>622</v>
      </c>
      <c r="O245" s="60" t="e">
        <f>+#REF!</f>
        <v>#REF!</v>
      </c>
      <c r="P245" s="60" t="e">
        <f>+#REF!</f>
        <v>#REF!</v>
      </c>
      <c r="Q245" s="60" t="e">
        <f>+#REF!</f>
        <v>#REF!</v>
      </c>
      <c r="R245" s="60" t="e">
        <f>+#REF!</f>
        <v>#REF!</v>
      </c>
      <c r="S245" s="60" t="e">
        <f>+#REF!</f>
        <v>#REF!</v>
      </c>
      <c r="T245" s="60" t="e">
        <f>+#REF!</f>
        <v>#REF!</v>
      </c>
      <c r="V245" s="69" t="e">
        <f>+#REF!</f>
        <v>#REF!</v>
      </c>
      <c r="X245" s="60" t="e">
        <f t="shared" si="8"/>
        <v>#REF!</v>
      </c>
    </row>
    <row r="246" spans="1:24" x14ac:dyDescent="0.2">
      <c r="A246" s="3" t="s">
        <v>624</v>
      </c>
      <c r="B246" s="4" t="s">
        <v>625</v>
      </c>
      <c r="C246" s="159">
        <v>0</v>
      </c>
      <c r="D246" s="159"/>
      <c r="E246" s="72">
        <v>0</v>
      </c>
      <c r="F246" s="73"/>
      <c r="G246" s="74"/>
      <c r="H246" s="74"/>
      <c r="I246" s="74"/>
      <c r="J246" s="74"/>
      <c r="M246" s="69" t="e">
        <f t="shared" si="7"/>
        <v>#REF!</v>
      </c>
      <c r="N246" s="57" t="s">
        <v>624</v>
      </c>
      <c r="O246" s="60" t="e">
        <f>+#REF!</f>
        <v>#REF!</v>
      </c>
      <c r="P246" s="60" t="e">
        <f>+#REF!</f>
        <v>#REF!</v>
      </c>
      <c r="Q246" s="60" t="e">
        <f>+#REF!</f>
        <v>#REF!</v>
      </c>
      <c r="R246" s="60" t="e">
        <f>+#REF!</f>
        <v>#REF!</v>
      </c>
      <c r="S246" s="60" t="e">
        <f>+#REF!</f>
        <v>#REF!</v>
      </c>
      <c r="T246" s="60" t="e">
        <f>+#REF!</f>
        <v>#REF!</v>
      </c>
      <c r="V246" s="69" t="e">
        <f>+#REF!</f>
        <v>#REF!</v>
      </c>
      <c r="X246" s="60" t="e">
        <f t="shared" si="8"/>
        <v>#REF!</v>
      </c>
    </row>
    <row r="247" spans="1:24" x14ac:dyDescent="0.2">
      <c r="A247" s="3" t="s">
        <v>626</v>
      </c>
      <c r="B247" s="4" t="s">
        <v>627</v>
      </c>
      <c r="C247" s="159"/>
      <c r="D247" s="159"/>
      <c r="E247" s="72">
        <v>0</v>
      </c>
      <c r="F247" s="73"/>
      <c r="G247" s="74"/>
      <c r="H247" s="74"/>
      <c r="I247" s="74"/>
      <c r="J247" s="74"/>
      <c r="M247" s="69" t="e">
        <f t="shared" si="7"/>
        <v>#REF!</v>
      </c>
      <c r="N247" s="57" t="s">
        <v>626</v>
      </c>
      <c r="O247" s="60" t="e">
        <f>+#REF!</f>
        <v>#REF!</v>
      </c>
      <c r="P247" s="60" t="e">
        <f>+#REF!</f>
        <v>#REF!</v>
      </c>
      <c r="Q247" s="60" t="e">
        <f>+#REF!</f>
        <v>#REF!</v>
      </c>
      <c r="R247" s="60" t="e">
        <f>+#REF!</f>
        <v>#REF!</v>
      </c>
      <c r="S247" s="60" t="e">
        <f>+#REF!</f>
        <v>#REF!</v>
      </c>
      <c r="T247" s="60" t="e">
        <f>+#REF!</f>
        <v>#REF!</v>
      </c>
      <c r="V247" s="69" t="e">
        <f>+#REF!</f>
        <v>#REF!</v>
      </c>
      <c r="X247" s="60" t="e">
        <f t="shared" si="8"/>
        <v>#REF!</v>
      </c>
    </row>
    <row r="248" spans="1:24" x14ac:dyDescent="0.2">
      <c r="A248" s="3" t="s">
        <v>628</v>
      </c>
      <c r="B248" s="4" t="s">
        <v>629</v>
      </c>
      <c r="C248" s="159">
        <v>0</v>
      </c>
      <c r="D248" s="159"/>
      <c r="E248" s="72">
        <v>0</v>
      </c>
      <c r="F248" s="73"/>
      <c r="G248" s="74"/>
      <c r="H248" s="74"/>
      <c r="I248" s="74"/>
      <c r="J248" s="74"/>
      <c r="M248" s="69" t="e">
        <f t="shared" si="7"/>
        <v>#REF!</v>
      </c>
      <c r="N248" s="57" t="s">
        <v>628</v>
      </c>
      <c r="O248" s="60" t="e">
        <f>+#REF!</f>
        <v>#REF!</v>
      </c>
      <c r="P248" s="60" t="e">
        <f>+#REF!</f>
        <v>#REF!</v>
      </c>
      <c r="Q248" s="60" t="e">
        <f>+#REF!</f>
        <v>#REF!</v>
      </c>
      <c r="R248" s="60" t="e">
        <f>+#REF!</f>
        <v>#REF!</v>
      </c>
      <c r="S248" s="60" t="e">
        <f>+#REF!</f>
        <v>#REF!</v>
      </c>
      <c r="T248" s="60" t="e">
        <f>+#REF!</f>
        <v>#REF!</v>
      </c>
      <c r="V248" s="69" t="e">
        <f>+#REF!</f>
        <v>#REF!</v>
      </c>
      <c r="X248" s="60" t="e">
        <f t="shared" si="8"/>
        <v>#REF!</v>
      </c>
    </row>
    <row r="249" spans="1:24" x14ac:dyDescent="0.2">
      <c r="A249" s="3" t="s">
        <v>630</v>
      </c>
      <c r="B249" s="4" t="s">
        <v>631</v>
      </c>
      <c r="C249" s="159"/>
      <c r="D249" s="162"/>
      <c r="E249" s="72">
        <v>0</v>
      </c>
      <c r="F249" s="73"/>
      <c r="G249" s="74"/>
      <c r="H249" s="74"/>
      <c r="I249" s="74"/>
      <c r="J249" s="74"/>
      <c r="M249" s="69" t="e">
        <f t="shared" si="7"/>
        <v>#REF!</v>
      </c>
      <c r="N249" s="57" t="s">
        <v>630</v>
      </c>
      <c r="O249" s="60" t="e">
        <f>+#REF!</f>
        <v>#REF!</v>
      </c>
      <c r="P249" s="60" t="e">
        <f>+#REF!</f>
        <v>#REF!</v>
      </c>
      <c r="Q249" s="60" t="e">
        <f>+#REF!</f>
        <v>#REF!</v>
      </c>
      <c r="R249" s="60" t="e">
        <f>+#REF!</f>
        <v>#REF!</v>
      </c>
      <c r="S249" s="60" t="e">
        <f>+#REF!</f>
        <v>#REF!</v>
      </c>
      <c r="T249" s="60" t="e">
        <f>+#REF!</f>
        <v>#REF!</v>
      </c>
      <c r="V249" s="69" t="e">
        <f>+#REF!</f>
        <v>#REF!</v>
      </c>
      <c r="X249" s="60" t="e">
        <f t="shared" si="8"/>
        <v>#REF!</v>
      </c>
    </row>
    <row r="250" spans="1:24" x14ac:dyDescent="0.2">
      <c r="A250" s="3" t="s">
        <v>632</v>
      </c>
      <c r="B250" s="4" t="s">
        <v>633</v>
      </c>
      <c r="C250" s="159">
        <v>109000</v>
      </c>
      <c r="D250" s="159"/>
      <c r="E250" s="72">
        <v>0.12817639480229903</v>
      </c>
      <c r="F250" s="73"/>
      <c r="G250" s="74"/>
      <c r="H250" s="74"/>
      <c r="I250" s="74"/>
      <c r="J250" s="74"/>
      <c r="M250" s="69" t="e">
        <f t="shared" si="7"/>
        <v>#REF!</v>
      </c>
      <c r="N250" s="57" t="s">
        <v>632</v>
      </c>
      <c r="O250" s="60" t="e">
        <f>+#REF!</f>
        <v>#REF!</v>
      </c>
      <c r="P250" s="60" t="e">
        <f>+#REF!</f>
        <v>#REF!</v>
      </c>
      <c r="Q250" s="60" t="e">
        <f>+#REF!</f>
        <v>#REF!</v>
      </c>
      <c r="R250" s="60" t="e">
        <f>+#REF!</f>
        <v>#REF!</v>
      </c>
      <c r="S250" s="60" t="e">
        <f>+#REF!</f>
        <v>#REF!</v>
      </c>
      <c r="T250" s="60" t="e">
        <f>+#REF!</f>
        <v>#REF!</v>
      </c>
      <c r="V250" s="69" t="e">
        <f>+#REF!</f>
        <v>#REF!</v>
      </c>
      <c r="X250" s="60" t="e">
        <f t="shared" si="8"/>
        <v>#REF!</v>
      </c>
    </row>
    <row r="251" spans="1:24" x14ac:dyDescent="0.2">
      <c r="A251" s="2" t="s">
        <v>634</v>
      </c>
      <c r="B251" s="12" t="s">
        <v>13</v>
      </c>
      <c r="C251" s="158">
        <v>116500</v>
      </c>
      <c r="D251" s="161"/>
      <c r="E251" s="110">
        <v>0.13699587150887924</v>
      </c>
      <c r="F251" s="73"/>
      <c r="G251" s="74"/>
      <c r="H251" s="74"/>
      <c r="I251" s="74"/>
      <c r="J251" s="74"/>
      <c r="M251" s="69" t="e">
        <f t="shared" si="7"/>
        <v>#REF!</v>
      </c>
      <c r="N251" s="56" t="s">
        <v>634</v>
      </c>
      <c r="O251" s="60" t="e">
        <f>+#REF!</f>
        <v>#REF!</v>
      </c>
      <c r="P251" s="60" t="e">
        <f>+#REF!</f>
        <v>#REF!</v>
      </c>
      <c r="Q251" s="60" t="e">
        <f>+#REF!</f>
        <v>#REF!</v>
      </c>
      <c r="R251" s="60" t="e">
        <f>+#REF!</f>
        <v>#REF!</v>
      </c>
      <c r="S251" s="60" t="e">
        <f>+#REF!</f>
        <v>#REF!</v>
      </c>
      <c r="T251" s="60" t="e">
        <f>+#REF!</f>
        <v>#REF!</v>
      </c>
      <c r="V251" s="69" t="e">
        <f>+#REF!</f>
        <v>#REF!</v>
      </c>
      <c r="X251" s="60" t="e">
        <f t="shared" si="8"/>
        <v>#REF!</v>
      </c>
    </row>
    <row r="252" spans="1:24" x14ac:dyDescent="0.2">
      <c r="A252" s="3" t="s">
        <v>635</v>
      </c>
      <c r="B252" s="4" t="s">
        <v>636</v>
      </c>
      <c r="C252" s="159"/>
      <c r="D252" s="159"/>
      <c r="E252" s="72">
        <v>0</v>
      </c>
      <c r="F252" s="73"/>
      <c r="G252" s="74"/>
      <c r="H252" s="74"/>
      <c r="I252" s="74"/>
      <c r="J252" s="74"/>
      <c r="M252" s="69" t="e">
        <f t="shared" si="7"/>
        <v>#REF!</v>
      </c>
      <c r="N252" s="57" t="s">
        <v>635</v>
      </c>
      <c r="O252" s="60" t="e">
        <f>+#REF!</f>
        <v>#REF!</v>
      </c>
      <c r="P252" s="60" t="e">
        <f>+#REF!</f>
        <v>#REF!</v>
      </c>
      <c r="Q252" s="60" t="e">
        <f>+#REF!</f>
        <v>#REF!</v>
      </c>
      <c r="R252" s="60" t="e">
        <f>+#REF!</f>
        <v>#REF!</v>
      </c>
      <c r="S252" s="60" t="e">
        <f>+#REF!</f>
        <v>#REF!</v>
      </c>
      <c r="T252" s="60" t="e">
        <f>+#REF!</f>
        <v>#REF!</v>
      </c>
      <c r="V252" s="69" t="e">
        <f>+#REF!</f>
        <v>#REF!</v>
      </c>
      <c r="X252" s="60" t="e">
        <f t="shared" si="8"/>
        <v>#REF!</v>
      </c>
    </row>
    <row r="253" spans="1:24" x14ac:dyDescent="0.2">
      <c r="A253" s="3" t="s">
        <v>637</v>
      </c>
      <c r="B253" s="4" t="s">
        <v>638</v>
      </c>
      <c r="C253" s="159">
        <v>68500</v>
      </c>
      <c r="D253" s="164"/>
      <c r="E253" s="72">
        <v>8.0551220586765893E-2</v>
      </c>
      <c r="F253" s="73"/>
      <c r="G253" s="74"/>
      <c r="H253" s="74"/>
      <c r="I253" s="74"/>
      <c r="J253" s="74"/>
      <c r="M253" s="69" t="e">
        <f t="shared" si="7"/>
        <v>#REF!</v>
      </c>
      <c r="N253" s="57" t="s">
        <v>637</v>
      </c>
      <c r="O253" s="60" t="e">
        <f>+#REF!</f>
        <v>#REF!</v>
      </c>
      <c r="P253" s="60" t="e">
        <f>+#REF!</f>
        <v>#REF!</v>
      </c>
      <c r="Q253" s="60" t="e">
        <f>+#REF!</f>
        <v>#REF!</v>
      </c>
      <c r="R253" s="60" t="e">
        <f>+#REF!</f>
        <v>#REF!</v>
      </c>
      <c r="S253" s="60" t="e">
        <f>+#REF!</f>
        <v>#REF!</v>
      </c>
      <c r="T253" s="60" t="e">
        <f>+#REF!</f>
        <v>#REF!</v>
      </c>
      <c r="V253" s="69" t="e">
        <f>+#REF!</f>
        <v>#REF!</v>
      </c>
      <c r="X253" s="60" t="e">
        <f t="shared" si="8"/>
        <v>#REF!</v>
      </c>
    </row>
    <row r="254" spans="1:24" x14ac:dyDescent="0.2">
      <c r="A254" s="3" t="s">
        <v>639</v>
      </c>
      <c r="B254" s="4" t="s">
        <v>640</v>
      </c>
      <c r="C254" s="159">
        <v>0</v>
      </c>
      <c r="D254" s="162"/>
      <c r="E254" s="72">
        <v>0</v>
      </c>
      <c r="F254" s="73"/>
      <c r="G254" s="74"/>
      <c r="H254" s="74"/>
      <c r="I254" s="74"/>
      <c r="J254" s="74"/>
      <c r="M254" s="69" t="e">
        <f t="shared" si="7"/>
        <v>#REF!</v>
      </c>
      <c r="N254" s="57" t="s">
        <v>639</v>
      </c>
      <c r="O254" s="60" t="e">
        <f>+#REF!</f>
        <v>#REF!</v>
      </c>
      <c r="P254" s="60" t="e">
        <f>+#REF!</f>
        <v>#REF!</v>
      </c>
      <c r="Q254" s="60" t="e">
        <f>+#REF!</f>
        <v>#REF!</v>
      </c>
      <c r="R254" s="60" t="e">
        <f>+#REF!</f>
        <v>#REF!</v>
      </c>
      <c r="S254" s="60" t="e">
        <f>+#REF!</f>
        <v>#REF!</v>
      </c>
      <c r="T254" s="60" t="e">
        <f>+#REF!</f>
        <v>#REF!</v>
      </c>
      <c r="V254" s="69" t="e">
        <f>+#REF!</f>
        <v>#REF!</v>
      </c>
      <c r="X254" s="60" t="e">
        <f t="shared" si="8"/>
        <v>#REF!</v>
      </c>
    </row>
    <row r="255" spans="1:24" x14ac:dyDescent="0.2">
      <c r="A255" s="3" t="s">
        <v>641</v>
      </c>
      <c r="B255" s="4" t="s">
        <v>642</v>
      </c>
      <c r="C255" s="159">
        <v>0</v>
      </c>
      <c r="D255" s="159"/>
      <c r="E255" s="72">
        <v>0</v>
      </c>
      <c r="F255" s="73"/>
      <c r="G255" s="74"/>
      <c r="H255" s="74"/>
      <c r="I255" s="74"/>
      <c r="J255" s="74"/>
      <c r="M255" s="69" t="e">
        <f t="shared" si="7"/>
        <v>#REF!</v>
      </c>
      <c r="N255" s="57" t="s">
        <v>641</v>
      </c>
      <c r="O255" s="60" t="e">
        <f>+#REF!</f>
        <v>#REF!</v>
      </c>
      <c r="P255" s="60" t="e">
        <f>+#REF!</f>
        <v>#REF!</v>
      </c>
      <c r="Q255" s="60" t="e">
        <f>+#REF!</f>
        <v>#REF!</v>
      </c>
      <c r="R255" s="60" t="e">
        <f>+#REF!</f>
        <v>#REF!</v>
      </c>
      <c r="S255" s="60" t="e">
        <f>+#REF!</f>
        <v>#REF!</v>
      </c>
      <c r="T255" s="60" t="e">
        <f>+#REF!</f>
        <v>#REF!</v>
      </c>
      <c r="V255" s="69" t="e">
        <f>+#REF!</f>
        <v>#REF!</v>
      </c>
      <c r="X255" s="60" t="e">
        <f t="shared" si="8"/>
        <v>#REF!</v>
      </c>
    </row>
    <row r="256" spans="1:24" x14ac:dyDescent="0.2">
      <c r="A256" s="3" t="s">
        <v>643</v>
      </c>
      <c r="B256" s="4" t="s">
        <v>644</v>
      </c>
      <c r="C256" s="159"/>
      <c r="D256" s="159"/>
      <c r="E256" s="72">
        <v>0</v>
      </c>
      <c r="F256" s="73"/>
      <c r="G256" s="74"/>
      <c r="H256" s="74"/>
      <c r="I256" s="74"/>
      <c r="J256" s="74"/>
      <c r="M256" s="69" t="e">
        <f t="shared" si="7"/>
        <v>#REF!</v>
      </c>
      <c r="N256" s="57" t="s">
        <v>643</v>
      </c>
      <c r="O256" s="60" t="e">
        <f>+#REF!</f>
        <v>#REF!</v>
      </c>
      <c r="P256" s="60" t="e">
        <f>+#REF!</f>
        <v>#REF!</v>
      </c>
      <c r="Q256" s="60" t="e">
        <f>+#REF!</f>
        <v>#REF!</v>
      </c>
      <c r="R256" s="60" t="e">
        <f>+#REF!</f>
        <v>#REF!</v>
      </c>
      <c r="S256" s="60" t="e">
        <f>+#REF!</f>
        <v>#REF!</v>
      </c>
      <c r="T256" s="60" t="e">
        <f>+#REF!</f>
        <v>#REF!</v>
      </c>
      <c r="V256" s="69" t="e">
        <f>+#REF!</f>
        <v>#REF!</v>
      </c>
      <c r="X256" s="60" t="e">
        <f t="shared" si="8"/>
        <v>#REF!</v>
      </c>
    </row>
    <row r="257" spans="1:24" x14ac:dyDescent="0.2">
      <c r="A257" s="3" t="s">
        <v>645</v>
      </c>
      <c r="B257" s="4" t="s">
        <v>646</v>
      </c>
      <c r="C257" s="159">
        <v>0</v>
      </c>
      <c r="D257" s="159"/>
      <c r="E257" s="72">
        <v>0</v>
      </c>
      <c r="F257" s="73"/>
      <c r="G257" s="74"/>
      <c r="H257" s="74"/>
      <c r="I257" s="74"/>
      <c r="J257" s="74"/>
      <c r="M257" s="69" t="e">
        <f t="shared" si="7"/>
        <v>#REF!</v>
      </c>
      <c r="N257" s="57" t="s">
        <v>645</v>
      </c>
      <c r="O257" s="60" t="e">
        <f>+#REF!</f>
        <v>#REF!</v>
      </c>
      <c r="P257" s="60" t="e">
        <f>+#REF!</f>
        <v>#REF!</v>
      </c>
      <c r="Q257" s="60" t="e">
        <f>+#REF!</f>
        <v>#REF!</v>
      </c>
      <c r="R257" s="60" t="e">
        <f>+#REF!</f>
        <v>#REF!</v>
      </c>
      <c r="S257" s="60" t="e">
        <f>+#REF!</f>
        <v>#REF!</v>
      </c>
      <c r="T257" s="60" t="e">
        <f>+#REF!</f>
        <v>#REF!</v>
      </c>
      <c r="V257" s="69" t="e">
        <f>+#REF!</f>
        <v>#REF!</v>
      </c>
      <c r="X257" s="60" t="e">
        <f t="shared" si="8"/>
        <v>#REF!</v>
      </c>
    </row>
    <row r="258" spans="1:24" x14ac:dyDescent="0.2">
      <c r="A258" s="3" t="s">
        <v>647</v>
      </c>
      <c r="B258" s="4" t="s">
        <v>648</v>
      </c>
      <c r="C258" s="159"/>
      <c r="D258" s="159"/>
      <c r="E258" s="72">
        <v>0</v>
      </c>
      <c r="F258" s="73"/>
      <c r="G258" s="74"/>
      <c r="H258" s="74"/>
      <c r="I258" s="74"/>
      <c r="J258" s="74"/>
      <c r="M258" s="69" t="e">
        <f t="shared" si="7"/>
        <v>#REF!</v>
      </c>
      <c r="N258" s="57" t="s">
        <v>647</v>
      </c>
      <c r="O258" s="60" t="e">
        <f>+#REF!</f>
        <v>#REF!</v>
      </c>
      <c r="P258" s="60" t="e">
        <f>+#REF!</f>
        <v>#REF!</v>
      </c>
      <c r="Q258" s="60" t="e">
        <f>+#REF!</f>
        <v>#REF!</v>
      </c>
      <c r="R258" s="60" t="e">
        <f>+#REF!</f>
        <v>#REF!</v>
      </c>
      <c r="S258" s="60" t="e">
        <f>+#REF!</f>
        <v>#REF!</v>
      </c>
      <c r="T258" s="60" t="e">
        <f>+#REF!</f>
        <v>#REF!</v>
      </c>
      <c r="V258" s="69" t="e">
        <f>+#REF!</f>
        <v>#REF!</v>
      </c>
      <c r="X258" s="60" t="e">
        <f t="shared" si="8"/>
        <v>#REF!</v>
      </c>
    </row>
    <row r="259" spans="1:24" x14ac:dyDescent="0.2">
      <c r="A259" s="3" t="s">
        <v>649</v>
      </c>
      <c r="B259" s="4" t="s">
        <v>650</v>
      </c>
      <c r="C259" s="159">
        <v>0</v>
      </c>
      <c r="D259" s="159"/>
      <c r="E259" s="72">
        <v>0</v>
      </c>
      <c r="F259" s="73"/>
      <c r="G259" s="74"/>
      <c r="H259" s="74"/>
      <c r="I259" s="74"/>
      <c r="J259" s="74"/>
      <c r="M259" s="69" t="e">
        <f t="shared" si="7"/>
        <v>#REF!</v>
      </c>
      <c r="N259" s="57" t="s">
        <v>649</v>
      </c>
      <c r="O259" s="60" t="e">
        <f>+#REF!</f>
        <v>#REF!</v>
      </c>
      <c r="P259" s="60" t="e">
        <f>+#REF!</f>
        <v>#REF!</v>
      </c>
      <c r="Q259" s="60" t="e">
        <f>+#REF!</f>
        <v>#REF!</v>
      </c>
      <c r="R259" s="60" t="e">
        <f>+#REF!</f>
        <v>#REF!</v>
      </c>
      <c r="S259" s="60" t="e">
        <f>+#REF!</f>
        <v>#REF!</v>
      </c>
      <c r="T259" s="60" t="e">
        <f>+#REF!</f>
        <v>#REF!</v>
      </c>
      <c r="V259" s="69" t="e">
        <f>+#REF!</f>
        <v>#REF!</v>
      </c>
      <c r="X259" s="60" t="e">
        <f t="shared" si="8"/>
        <v>#REF!</v>
      </c>
    </row>
    <row r="260" spans="1:24" x14ac:dyDescent="0.2">
      <c r="A260" s="3" t="s">
        <v>651</v>
      </c>
      <c r="B260" s="4" t="s">
        <v>652</v>
      </c>
      <c r="C260" s="159"/>
      <c r="D260" s="159"/>
      <c r="E260" s="72">
        <v>0</v>
      </c>
      <c r="F260" s="73"/>
      <c r="G260" s="74"/>
      <c r="H260" s="74"/>
      <c r="I260" s="74"/>
      <c r="J260" s="74"/>
      <c r="M260" s="69" t="e">
        <f t="shared" si="7"/>
        <v>#REF!</v>
      </c>
      <c r="N260" s="57" t="s">
        <v>651</v>
      </c>
      <c r="O260" s="60" t="e">
        <f>+#REF!</f>
        <v>#REF!</v>
      </c>
      <c r="P260" s="60" t="e">
        <f>+#REF!</f>
        <v>#REF!</v>
      </c>
      <c r="Q260" s="60" t="e">
        <f>+#REF!</f>
        <v>#REF!</v>
      </c>
      <c r="R260" s="60" t="e">
        <f>+#REF!</f>
        <v>#REF!</v>
      </c>
      <c r="S260" s="60" t="e">
        <f>+#REF!</f>
        <v>#REF!</v>
      </c>
      <c r="T260" s="60" t="e">
        <f>+#REF!</f>
        <v>#REF!</v>
      </c>
      <c r="V260" s="69" t="e">
        <f>+#REF!</f>
        <v>#REF!</v>
      </c>
      <c r="X260" s="60" t="e">
        <f t="shared" si="8"/>
        <v>#REF!</v>
      </c>
    </row>
    <row r="261" spans="1:24" x14ac:dyDescent="0.2">
      <c r="A261" s="3" t="s">
        <v>653</v>
      </c>
      <c r="B261" s="4" t="s">
        <v>654</v>
      </c>
      <c r="C261" s="159">
        <v>0</v>
      </c>
      <c r="D261" s="162"/>
      <c r="E261" s="72">
        <v>0</v>
      </c>
      <c r="F261" s="73"/>
      <c r="G261" s="74"/>
      <c r="H261" s="74"/>
      <c r="I261" s="74"/>
      <c r="J261" s="74"/>
      <c r="M261" s="69" t="e">
        <f t="shared" si="7"/>
        <v>#REF!</v>
      </c>
      <c r="N261" s="57" t="s">
        <v>653</v>
      </c>
      <c r="O261" s="60" t="e">
        <f>+#REF!</f>
        <v>#REF!</v>
      </c>
      <c r="P261" s="60" t="e">
        <f>+#REF!</f>
        <v>#REF!</v>
      </c>
      <c r="Q261" s="60" t="e">
        <f>+#REF!</f>
        <v>#REF!</v>
      </c>
      <c r="R261" s="60" t="e">
        <f>+#REF!</f>
        <v>#REF!</v>
      </c>
      <c r="S261" s="60" t="e">
        <f>+#REF!</f>
        <v>#REF!</v>
      </c>
      <c r="T261" s="60" t="e">
        <f>+#REF!</f>
        <v>#REF!</v>
      </c>
      <c r="V261" s="69" t="e">
        <f>+#REF!</f>
        <v>#REF!</v>
      </c>
      <c r="X261" s="60" t="e">
        <f t="shared" si="8"/>
        <v>#REF!</v>
      </c>
    </row>
    <row r="262" spans="1:24" x14ac:dyDescent="0.2">
      <c r="A262" s="3" t="s">
        <v>655</v>
      </c>
      <c r="B262" s="4" t="s">
        <v>656</v>
      </c>
      <c r="C262" s="159"/>
      <c r="D262" s="159"/>
      <c r="E262" s="72">
        <v>0</v>
      </c>
      <c r="F262" s="73"/>
      <c r="G262" s="74"/>
      <c r="H262" s="74"/>
      <c r="I262" s="74"/>
      <c r="J262" s="74"/>
      <c r="M262" s="69" t="e">
        <f t="shared" si="7"/>
        <v>#REF!</v>
      </c>
      <c r="N262" s="57" t="s">
        <v>655</v>
      </c>
      <c r="O262" s="60" t="e">
        <f>+#REF!</f>
        <v>#REF!</v>
      </c>
      <c r="P262" s="60" t="e">
        <f>+#REF!</f>
        <v>#REF!</v>
      </c>
      <c r="Q262" s="60" t="e">
        <f>+#REF!</f>
        <v>#REF!</v>
      </c>
      <c r="R262" s="60" t="e">
        <f>+#REF!</f>
        <v>#REF!</v>
      </c>
      <c r="S262" s="60" t="e">
        <f>+#REF!</f>
        <v>#REF!</v>
      </c>
      <c r="T262" s="60" t="e">
        <f>+#REF!</f>
        <v>#REF!</v>
      </c>
      <c r="V262" s="69" t="e">
        <f>+#REF!</f>
        <v>#REF!</v>
      </c>
      <c r="X262" s="60" t="e">
        <f t="shared" si="8"/>
        <v>#REF!</v>
      </c>
    </row>
    <row r="263" spans="1:24" x14ac:dyDescent="0.2">
      <c r="A263" s="3" t="s">
        <v>657</v>
      </c>
      <c r="B263" s="4" t="s">
        <v>658</v>
      </c>
      <c r="C263" s="159">
        <v>0</v>
      </c>
      <c r="D263" s="159"/>
      <c r="E263" s="72">
        <v>0</v>
      </c>
      <c r="F263" s="73"/>
      <c r="G263" s="74"/>
      <c r="H263" s="74"/>
      <c r="I263" s="74"/>
      <c r="J263" s="74"/>
      <c r="M263" s="69" t="e">
        <f t="shared" si="7"/>
        <v>#REF!</v>
      </c>
      <c r="N263" s="57" t="s">
        <v>657</v>
      </c>
      <c r="O263" s="60" t="e">
        <f>+#REF!</f>
        <v>#REF!</v>
      </c>
      <c r="P263" s="60" t="e">
        <f>+#REF!</f>
        <v>#REF!</v>
      </c>
      <c r="Q263" s="60" t="e">
        <f>+#REF!</f>
        <v>#REF!</v>
      </c>
      <c r="R263" s="60" t="e">
        <f>+#REF!</f>
        <v>#REF!</v>
      </c>
      <c r="S263" s="60" t="e">
        <f>+#REF!</f>
        <v>#REF!</v>
      </c>
      <c r="T263" s="60" t="e">
        <f>+#REF!</f>
        <v>#REF!</v>
      </c>
      <c r="V263" s="69" t="e">
        <f>+#REF!</f>
        <v>#REF!</v>
      </c>
      <c r="X263" s="60" t="e">
        <f t="shared" si="8"/>
        <v>#REF!</v>
      </c>
    </row>
    <row r="264" spans="1:24" x14ac:dyDescent="0.2">
      <c r="A264" s="3" t="s">
        <v>659</v>
      </c>
      <c r="B264" s="4" t="s">
        <v>660</v>
      </c>
      <c r="C264" s="159"/>
      <c r="D264" s="159"/>
      <c r="E264" s="72">
        <v>0</v>
      </c>
      <c r="F264" s="73"/>
      <c r="G264" s="74"/>
      <c r="H264" s="74"/>
      <c r="I264" s="74"/>
      <c r="J264" s="74"/>
      <c r="M264" s="69" t="e">
        <f t="shared" ref="M264:M327" si="9">SUM(O264:V264)</f>
        <v>#REF!</v>
      </c>
      <c r="N264" s="57" t="s">
        <v>659</v>
      </c>
      <c r="O264" s="60" t="e">
        <f>+#REF!</f>
        <v>#REF!</v>
      </c>
      <c r="P264" s="60" t="e">
        <f>+#REF!</f>
        <v>#REF!</v>
      </c>
      <c r="Q264" s="60" t="e">
        <f>+#REF!</f>
        <v>#REF!</v>
      </c>
      <c r="R264" s="60" t="e">
        <f>+#REF!</f>
        <v>#REF!</v>
      </c>
      <c r="S264" s="60" t="e">
        <f>+#REF!</f>
        <v>#REF!</v>
      </c>
      <c r="T264" s="60" t="e">
        <f>+#REF!</f>
        <v>#REF!</v>
      </c>
      <c r="V264" s="69" t="e">
        <f>+#REF!</f>
        <v>#REF!</v>
      </c>
      <c r="X264" s="60" t="e">
        <f t="shared" si="8"/>
        <v>#REF!</v>
      </c>
    </row>
    <row r="265" spans="1:24" x14ac:dyDescent="0.2">
      <c r="A265" s="3" t="s">
        <v>661</v>
      </c>
      <c r="B265" s="4" t="s">
        <v>662</v>
      </c>
      <c r="C265" s="159">
        <v>0</v>
      </c>
      <c r="D265" s="159"/>
      <c r="E265" s="72">
        <v>0</v>
      </c>
      <c r="F265" s="73"/>
      <c r="G265" s="74"/>
      <c r="H265" s="74"/>
      <c r="I265" s="74"/>
      <c r="J265" s="74"/>
      <c r="M265" s="69" t="e">
        <f t="shared" si="9"/>
        <v>#REF!</v>
      </c>
      <c r="N265" s="57" t="s">
        <v>661</v>
      </c>
      <c r="O265" s="60" t="e">
        <f>+#REF!</f>
        <v>#REF!</v>
      </c>
      <c r="P265" s="60" t="e">
        <f>+#REF!</f>
        <v>#REF!</v>
      </c>
      <c r="Q265" s="60" t="e">
        <f>+#REF!</f>
        <v>#REF!</v>
      </c>
      <c r="R265" s="60" t="e">
        <f>+#REF!</f>
        <v>#REF!</v>
      </c>
      <c r="S265" s="60" t="e">
        <f>+#REF!</f>
        <v>#REF!</v>
      </c>
      <c r="T265" s="60" t="e">
        <f>+#REF!</f>
        <v>#REF!</v>
      </c>
      <c r="V265" s="69" t="e">
        <f>+#REF!</f>
        <v>#REF!</v>
      </c>
      <c r="X265" s="60" t="e">
        <f t="shared" si="8"/>
        <v>#REF!</v>
      </c>
    </row>
    <row r="266" spans="1:24" x14ac:dyDescent="0.2">
      <c r="A266" s="3" t="s">
        <v>663</v>
      </c>
      <c r="B266" s="4" t="s">
        <v>664</v>
      </c>
      <c r="C266" s="159"/>
      <c r="D266" s="162"/>
      <c r="E266" s="72">
        <v>0</v>
      </c>
      <c r="F266" s="73"/>
      <c r="G266" s="74"/>
      <c r="H266" s="74"/>
      <c r="I266" s="74"/>
      <c r="J266" s="74"/>
      <c r="M266" s="69" t="e">
        <f t="shared" si="9"/>
        <v>#REF!</v>
      </c>
      <c r="N266" s="57" t="s">
        <v>663</v>
      </c>
      <c r="O266" s="60" t="e">
        <f>+#REF!</f>
        <v>#REF!</v>
      </c>
      <c r="P266" s="60" t="e">
        <f>+#REF!</f>
        <v>#REF!</v>
      </c>
      <c r="Q266" s="60" t="e">
        <f>+#REF!</f>
        <v>#REF!</v>
      </c>
      <c r="R266" s="60" t="e">
        <f>+#REF!</f>
        <v>#REF!</v>
      </c>
      <c r="S266" s="60" t="e">
        <f>+#REF!</f>
        <v>#REF!</v>
      </c>
      <c r="T266" s="60" t="e">
        <f>+#REF!</f>
        <v>#REF!</v>
      </c>
      <c r="V266" s="69" t="e">
        <f>+#REF!</f>
        <v>#REF!</v>
      </c>
      <c r="X266" s="60" t="e">
        <f t="shared" si="8"/>
        <v>#REF!</v>
      </c>
    </row>
    <row r="267" spans="1:24" x14ac:dyDescent="0.2">
      <c r="A267" s="3" t="s">
        <v>665</v>
      </c>
      <c r="B267" s="4" t="s">
        <v>666</v>
      </c>
      <c r="C267" s="159">
        <v>48000</v>
      </c>
      <c r="D267" s="159"/>
      <c r="E267" s="72">
        <v>5.6444650922113329E-2</v>
      </c>
      <c r="F267" s="73"/>
      <c r="G267" s="74"/>
      <c r="H267" s="74"/>
      <c r="I267" s="74"/>
      <c r="J267" s="74"/>
      <c r="M267" s="69" t="e">
        <f t="shared" si="9"/>
        <v>#REF!</v>
      </c>
      <c r="N267" s="57" t="s">
        <v>665</v>
      </c>
      <c r="O267" s="60" t="e">
        <f>+#REF!</f>
        <v>#REF!</v>
      </c>
      <c r="P267" s="60" t="e">
        <f>+#REF!</f>
        <v>#REF!</v>
      </c>
      <c r="Q267" s="60" t="e">
        <f>+#REF!</f>
        <v>#REF!</v>
      </c>
      <c r="R267" s="60" t="e">
        <f>+#REF!</f>
        <v>#REF!</v>
      </c>
      <c r="S267" s="60" t="e">
        <f>+#REF!</f>
        <v>#REF!</v>
      </c>
      <c r="T267" s="60" t="e">
        <f>+#REF!</f>
        <v>#REF!</v>
      </c>
      <c r="V267" s="69" t="e">
        <f>+#REF!</f>
        <v>#REF!</v>
      </c>
      <c r="X267" s="60" t="e">
        <f t="shared" si="8"/>
        <v>#REF!</v>
      </c>
    </row>
    <row r="268" spans="1:24" x14ac:dyDescent="0.2">
      <c r="A268" s="3" t="s">
        <v>667</v>
      </c>
      <c r="B268" s="4" t="s">
        <v>668</v>
      </c>
      <c r="C268" s="159"/>
      <c r="D268" s="159"/>
      <c r="E268" s="72">
        <v>0</v>
      </c>
      <c r="F268" s="73"/>
      <c r="G268" s="74"/>
      <c r="H268" s="74"/>
      <c r="I268" s="74"/>
      <c r="J268" s="74"/>
      <c r="M268" s="69" t="e">
        <f t="shared" si="9"/>
        <v>#REF!</v>
      </c>
      <c r="N268" s="57" t="s">
        <v>667</v>
      </c>
      <c r="O268" s="60" t="e">
        <f>+#REF!</f>
        <v>#REF!</v>
      </c>
      <c r="P268" s="60" t="e">
        <f>+#REF!</f>
        <v>#REF!</v>
      </c>
      <c r="Q268" s="60" t="e">
        <f>+#REF!</f>
        <v>#REF!</v>
      </c>
      <c r="R268" s="60" t="e">
        <f>+#REF!</f>
        <v>#REF!</v>
      </c>
      <c r="S268" s="60" t="e">
        <f>+#REF!</f>
        <v>#REF!</v>
      </c>
      <c r="T268" s="60" t="e">
        <f>+#REF!</f>
        <v>#REF!</v>
      </c>
      <c r="V268" s="69" t="e">
        <f>+#REF!</f>
        <v>#REF!</v>
      </c>
      <c r="X268" s="60" t="e">
        <f t="shared" si="8"/>
        <v>#REF!</v>
      </c>
    </row>
    <row r="269" spans="1:24" x14ac:dyDescent="0.2">
      <c r="A269" s="3" t="s">
        <v>669</v>
      </c>
      <c r="B269" s="4" t="s">
        <v>670</v>
      </c>
      <c r="C269" s="159">
        <v>0</v>
      </c>
      <c r="D269" s="162"/>
      <c r="E269" s="72">
        <v>0</v>
      </c>
      <c r="F269" s="73"/>
      <c r="G269" s="74"/>
      <c r="H269" s="74"/>
      <c r="I269" s="74"/>
      <c r="J269" s="74"/>
      <c r="M269" s="69" t="e">
        <f t="shared" si="9"/>
        <v>#REF!</v>
      </c>
      <c r="N269" s="57" t="s">
        <v>669</v>
      </c>
      <c r="O269" s="60" t="e">
        <f>+#REF!</f>
        <v>#REF!</v>
      </c>
      <c r="P269" s="60" t="e">
        <f>+#REF!</f>
        <v>#REF!</v>
      </c>
      <c r="Q269" s="60" t="e">
        <f>+#REF!</f>
        <v>#REF!</v>
      </c>
      <c r="R269" s="60" t="e">
        <f>+#REF!</f>
        <v>#REF!</v>
      </c>
      <c r="S269" s="60" t="e">
        <f>+#REF!</f>
        <v>#REF!</v>
      </c>
      <c r="T269" s="60" t="e">
        <f>+#REF!</f>
        <v>#REF!</v>
      </c>
      <c r="V269" s="69" t="e">
        <f>+#REF!</f>
        <v>#REF!</v>
      </c>
      <c r="X269" s="60" t="e">
        <f t="shared" si="8"/>
        <v>#REF!</v>
      </c>
    </row>
    <row r="270" spans="1:24" x14ac:dyDescent="0.2">
      <c r="A270" s="2" t="s">
        <v>671</v>
      </c>
      <c r="B270" s="12" t="s">
        <v>672</v>
      </c>
      <c r="C270" s="158">
        <v>754900</v>
      </c>
      <c r="D270" s="161"/>
      <c r="E270" s="110">
        <v>0.88770972877298648</v>
      </c>
      <c r="F270" s="73"/>
      <c r="G270" s="74"/>
      <c r="H270" s="74"/>
      <c r="I270" s="74"/>
      <c r="J270" s="74"/>
      <c r="M270" s="69" t="e">
        <f t="shared" si="9"/>
        <v>#REF!</v>
      </c>
      <c r="N270" s="56" t="s">
        <v>671</v>
      </c>
      <c r="O270" s="60" t="e">
        <f>+#REF!</f>
        <v>#REF!</v>
      </c>
      <c r="P270" s="60" t="e">
        <f>+#REF!</f>
        <v>#REF!</v>
      </c>
      <c r="Q270" s="60" t="e">
        <f>+#REF!</f>
        <v>#REF!</v>
      </c>
      <c r="R270" s="60" t="e">
        <f>+#REF!</f>
        <v>#REF!</v>
      </c>
      <c r="S270" s="60" t="e">
        <f>+#REF!</f>
        <v>#REF!</v>
      </c>
      <c r="T270" s="60" t="e">
        <f>+#REF!</f>
        <v>#REF!</v>
      </c>
      <c r="V270" s="69" t="e">
        <f>+#REF!</f>
        <v>#REF!</v>
      </c>
      <c r="X270" s="60" t="e">
        <f t="shared" si="8"/>
        <v>#REF!</v>
      </c>
    </row>
    <row r="271" spans="1:24" x14ac:dyDescent="0.2">
      <c r="A271" s="3" t="s">
        <v>673</v>
      </c>
      <c r="B271" s="4" t="s">
        <v>674</v>
      </c>
      <c r="C271" s="159"/>
      <c r="D271" s="159"/>
      <c r="E271" s="72">
        <v>0</v>
      </c>
      <c r="F271" s="73"/>
      <c r="G271" s="74"/>
      <c r="H271" s="74"/>
      <c r="I271" s="74"/>
      <c r="J271" s="74"/>
      <c r="M271" s="69" t="e">
        <f t="shared" si="9"/>
        <v>#REF!</v>
      </c>
      <c r="N271" s="57" t="s">
        <v>673</v>
      </c>
      <c r="O271" s="60" t="e">
        <f>+#REF!</f>
        <v>#REF!</v>
      </c>
      <c r="P271" s="60" t="e">
        <f>+#REF!</f>
        <v>#REF!</v>
      </c>
      <c r="Q271" s="60" t="e">
        <f>+#REF!</f>
        <v>#REF!</v>
      </c>
      <c r="R271" s="60" t="e">
        <f>+#REF!</f>
        <v>#REF!</v>
      </c>
      <c r="S271" s="60" t="e">
        <f>+#REF!</f>
        <v>#REF!</v>
      </c>
      <c r="T271" s="60" t="e">
        <f>+#REF!</f>
        <v>#REF!</v>
      </c>
      <c r="V271" s="69" t="e">
        <f>+#REF!</f>
        <v>#REF!</v>
      </c>
      <c r="X271" s="60" t="e">
        <f t="shared" si="8"/>
        <v>#REF!</v>
      </c>
    </row>
    <row r="272" spans="1:24" x14ac:dyDescent="0.2">
      <c r="A272" s="3" t="s">
        <v>675</v>
      </c>
      <c r="B272" s="4" t="s">
        <v>676</v>
      </c>
      <c r="C272" s="159">
        <v>0</v>
      </c>
      <c r="D272" s="159"/>
      <c r="E272" s="72">
        <v>0</v>
      </c>
      <c r="F272" s="73"/>
      <c r="G272" s="74"/>
      <c r="H272" s="74"/>
      <c r="I272" s="74"/>
      <c r="J272" s="74"/>
      <c r="M272" s="69" t="e">
        <f t="shared" si="9"/>
        <v>#REF!</v>
      </c>
      <c r="N272" s="57" t="s">
        <v>675</v>
      </c>
      <c r="O272" s="60" t="e">
        <f>+#REF!</f>
        <v>#REF!</v>
      </c>
      <c r="P272" s="60" t="e">
        <f>+#REF!</f>
        <v>#REF!</v>
      </c>
      <c r="Q272" s="60" t="e">
        <f>+#REF!</f>
        <v>#REF!</v>
      </c>
      <c r="R272" s="60" t="e">
        <f>+#REF!</f>
        <v>#REF!</v>
      </c>
      <c r="S272" s="60" t="e">
        <f>+#REF!</f>
        <v>#REF!</v>
      </c>
      <c r="T272" s="60" t="e">
        <f>+#REF!</f>
        <v>#REF!</v>
      </c>
      <c r="V272" s="69" t="e">
        <f>+#REF!</f>
        <v>#REF!</v>
      </c>
      <c r="X272" s="60" t="e">
        <f t="shared" si="8"/>
        <v>#REF!</v>
      </c>
    </row>
    <row r="273" spans="1:24" ht="23.6" x14ac:dyDescent="0.2">
      <c r="A273" s="3" t="s">
        <v>677</v>
      </c>
      <c r="B273" s="4" t="s">
        <v>678</v>
      </c>
      <c r="C273" s="159"/>
      <c r="D273" s="159"/>
      <c r="E273" s="72">
        <v>0</v>
      </c>
      <c r="F273" s="73"/>
      <c r="G273" s="74"/>
      <c r="H273" s="74"/>
      <c r="I273" s="74"/>
      <c r="J273" s="74"/>
      <c r="M273" s="69" t="e">
        <f t="shared" si="9"/>
        <v>#REF!</v>
      </c>
      <c r="N273" s="57" t="s">
        <v>677</v>
      </c>
      <c r="O273" s="60" t="e">
        <f>+#REF!</f>
        <v>#REF!</v>
      </c>
      <c r="P273" s="60" t="e">
        <f>+#REF!</f>
        <v>#REF!</v>
      </c>
      <c r="Q273" s="60" t="e">
        <f>+#REF!</f>
        <v>#REF!</v>
      </c>
      <c r="R273" s="60" t="e">
        <f>+#REF!</f>
        <v>#REF!</v>
      </c>
      <c r="S273" s="60" t="e">
        <f>+#REF!</f>
        <v>#REF!</v>
      </c>
      <c r="T273" s="60" t="e">
        <f>+#REF!</f>
        <v>#REF!</v>
      </c>
      <c r="V273" s="69" t="e">
        <f>+#REF!</f>
        <v>#REF!</v>
      </c>
      <c r="X273" s="60" t="e">
        <f t="shared" si="8"/>
        <v>#REF!</v>
      </c>
    </row>
    <row r="274" spans="1:24" ht="23.6" x14ac:dyDescent="0.2">
      <c r="A274" s="3" t="s">
        <v>679</v>
      </c>
      <c r="B274" s="4" t="s">
        <v>680</v>
      </c>
      <c r="C274" s="159">
        <v>50000</v>
      </c>
      <c r="D274" s="159"/>
      <c r="E274" s="72">
        <v>5.8796511377201391E-2</v>
      </c>
      <c r="F274" s="73"/>
      <c r="G274" s="74"/>
      <c r="H274" s="74"/>
      <c r="I274" s="74"/>
      <c r="J274" s="74"/>
      <c r="M274" s="69" t="e">
        <f t="shared" si="9"/>
        <v>#REF!</v>
      </c>
      <c r="N274" s="57" t="s">
        <v>679</v>
      </c>
      <c r="O274" s="60" t="e">
        <f>+#REF!</f>
        <v>#REF!</v>
      </c>
      <c r="P274" s="60" t="e">
        <f>+#REF!</f>
        <v>#REF!</v>
      </c>
      <c r="Q274" s="60" t="e">
        <f>+#REF!</f>
        <v>#REF!</v>
      </c>
      <c r="R274" s="60" t="e">
        <f>+#REF!</f>
        <v>#REF!</v>
      </c>
      <c r="S274" s="60" t="e">
        <f>+#REF!</f>
        <v>#REF!</v>
      </c>
      <c r="T274" s="60" t="e">
        <f>+#REF!</f>
        <v>#REF!</v>
      </c>
      <c r="V274" s="69" t="e">
        <f>+#REF!</f>
        <v>#REF!</v>
      </c>
      <c r="X274" s="60" t="e">
        <f t="shared" si="8"/>
        <v>#REF!</v>
      </c>
    </row>
    <row r="275" spans="1:24" ht="23.6" x14ac:dyDescent="0.2">
      <c r="A275" s="3" t="s">
        <v>681</v>
      </c>
      <c r="B275" s="4" t="s">
        <v>682</v>
      </c>
      <c r="C275" s="159"/>
      <c r="D275" s="159"/>
      <c r="E275" s="72">
        <v>0</v>
      </c>
      <c r="F275" s="73"/>
      <c r="G275" s="74"/>
      <c r="H275" s="74"/>
      <c r="I275" s="74"/>
      <c r="J275" s="74"/>
      <c r="M275" s="69" t="e">
        <f t="shared" si="9"/>
        <v>#REF!</v>
      </c>
      <c r="N275" s="57" t="s">
        <v>681</v>
      </c>
      <c r="O275" s="60" t="e">
        <f>+#REF!</f>
        <v>#REF!</v>
      </c>
      <c r="P275" s="60" t="e">
        <f>+#REF!</f>
        <v>#REF!</v>
      </c>
      <c r="Q275" s="60" t="e">
        <f>+#REF!</f>
        <v>#REF!</v>
      </c>
      <c r="R275" s="60" t="e">
        <f>+#REF!</f>
        <v>#REF!</v>
      </c>
      <c r="S275" s="60" t="e">
        <f>+#REF!</f>
        <v>#REF!</v>
      </c>
      <c r="T275" s="60" t="e">
        <f>+#REF!</f>
        <v>#REF!</v>
      </c>
      <c r="V275" s="69" t="e">
        <f>+#REF!</f>
        <v>#REF!</v>
      </c>
      <c r="X275" s="60" t="e">
        <f t="shared" si="8"/>
        <v>#REF!</v>
      </c>
    </row>
    <row r="276" spans="1:24" ht="23.6" x14ac:dyDescent="0.2">
      <c r="A276" s="3" t="s">
        <v>683</v>
      </c>
      <c r="B276" s="4" t="s">
        <v>684</v>
      </c>
      <c r="C276" s="159">
        <v>90000</v>
      </c>
      <c r="D276" s="162"/>
      <c r="E276" s="72">
        <v>0.1058337204789625</v>
      </c>
      <c r="F276" s="73"/>
      <c r="G276" s="74"/>
      <c r="H276" s="74"/>
      <c r="I276" s="74"/>
      <c r="J276" s="74"/>
      <c r="M276" s="69" t="e">
        <f t="shared" si="9"/>
        <v>#REF!</v>
      </c>
      <c r="N276" s="57" t="s">
        <v>683</v>
      </c>
      <c r="O276" s="60" t="e">
        <f>+#REF!</f>
        <v>#REF!</v>
      </c>
      <c r="P276" s="60" t="e">
        <f>+#REF!</f>
        <v>#REF!</v>
      </c>
      <c r="Q276" s="60" t="e">
        <f>+#REF!</f>
        <v>#REF!</v>
      </c>
      <c r="R276" s="60" t="e">
        <f>+#REF!</f>
        <v>#REF!</v>
      </c>
      <c r="S276" s="60" t="e">
        <f>+#REF!</f>
        <v>#REF!</v>
      </c>
      <c r="T276" s="60" t="e">
        <f>+#REF!</f>
        <v>#REF!</v>
      </c>
      <c r="V276" s="69" t="e">
        <f>+#REF!</f>
        <v>#REF!</v>
      </c>
      <c r="X276" s="60" t="e">
        <f t="shared" si="8"/>
        <v>#REF!</v>
      </c>
    </row>
    <row r="277" spans="1:24" ht="23.6" x14ac:dyDescent="0.2">
      <c r="A277" s="3" t="s">
        <v>685</v>
      </c>
      <c r="B277" s="4" t="s">
        <v>686</v>
      </c>
      <c r="C277" s="159"/>
      <c r="D277" s="159"/>
      <c r="E277" s="72">
        <v>0</v>
      </c>
      <c r="F277" s="73"/>
      <c r="G277" s="74"/>
      <c r="H277" s="74"/>
      <c r="I277" s="74"/>
      <c r="J277" s="74"/>
      <c r="M277" s="69" t="e">
        <f t="shared" si="9"/>
        <v>#REF!</v>
      </c>
      <c r="N277" s="57" t="s">
        <v>685</v>
      </c>
      <c r="O277" s="60" t="e">
        <f>+#REF!</f>
        <v>#REF!</v>
      </c>
      <c r="P277" s="60" t="e">
        <f>+#REF!</f>
        <v>#REF!</v>
      </c>
      <c r="Q277" s="60" t="e">
        <f>+#REF!</f>
        <v>#REF!</v>
      </c>
      <c r="R277" s="60" t="e">
        <f>+#REF!</f>
        <v>#REF!</v>
      </c>
      <c r="S277" s="60" t="e">
        <f>+#REF!</f>
        <v>#REF!</v>
      </c>
      <c r="T277" s="60" t="e">
        <f>+#REF!</f>
        <v>#REF!</v>
      </c>
      <c r="V277" s="69" t="e">
        <f>+#REF!</f>
        <v>#REF!</v>
      </c>
      <c r="X277" s="60" t="e">
        <f t="shared" si="8"/>
        <v>#REF!</v>
      </c>
    </row>
    <row r="278" spans="1:24" ht="23.6" x14ac:dyDescent="0.2">
      <c r="A278" s="3" t="s">
        <v>687</v>
      </c>
      <c r="B278" s="4" t="s">
        <v>688</v>
      </c>
      <c r="C278" s="159">
        <v>0</v>
      </c>
      <c r="D278" s="162"/>
      <c r="E278" s="72">
        <v>0</v>
      </c>
      <c r="F278" s="73"/>
      <c r="G278" s="74"/>
      <c r="H278" s="74"/>
      <c r="I278" s="74"/>
      <c r="J278" s="74"/>
      <c r="M278" s="69" t="e">
        <f t="shared" si="9"/>
        <v>#REF!</v>
      </c>
      <c r="N278" s="57" t="s">
        <v>687</v>
      </c>
      <c r="O278" s="60" t="e">
        <f>+#REF!</f>
        <v>#REF!</v>
      </c>
      <c r="P278" s="60" t="e">
        <f>+#REF!</f>
        <v>#REF!</v>
      </c>
      <c r="Q278" s="60" t="e">
        <f>+#REF!</f>
        <v>#REF!</v>
      </c>
      <c r="R278" s="60" t="e">
        <f>+#REF!</f>
        <v>#REF!</v>
      </c>
      <c r="S278" s="60" t="e">
        <f>+#REF!</f>
        <v>#REF!</v>
      </c>
      <c r="T278" s="60" t="e">
        <f>+#REF!</f>
        <v>#REF!</v>
      </c>
      <c r="V278" s="69" t="e">
        <f>+#REF!</f>
        <v>#REF!</v>
      </c>
      <c r="X278" s="60" t="e">
        <f t="shared" si="8"/>
        <v>#REF!</v>
      </c>
    </row>
    <row r="279" spans="1:24" x14ac:dyDescent="0.2">
      <c r="A279" s="3" t="s">
        <v>689</v>
      </c>
      <c r="B279" s="4" t="s">
        <v>690</v>
      </c>
      <c r="C279" s="159"/>
      <c r="D279" s="159"/>
      <c r="E279" s="72">
        <v>0</v>
      </c>
      <c r="F279" s="73"/>
      <c r="G279" s="74"/>
      <c r="H279" s="74"/>
      <c r="I279" s="74"/>
      <c r="J279" s="74"/>
      <c r="M279" s="69" t="e">
        <f t="shared" si="9"/>
        <v>#REF!</v>
      </c>
      <c r="N279" s="57" t="s">
        <v>689</v>
      </c>
      <c r="O279" s="60" t="e">
        <f>+#REF!</f>
        <v>#REF!</v>
      </c>
      <c r="P279" s="60" t="e">
        <f>+#REF!</f>
        <v>#REF!</v>
      </c>
      <c r="Q279" s="60" t="e">
        <f>+#REF!</f>
        <v>#REF!</v>
      </c>
      <c r="R279" s="60" t="e">
        <f>+#REF!</f>
        <v>#REF!</v>
      </c>
      <c r="S279" s="60" t="e">
        <f>+#REF!</f>
        <v>#REF!</v>
      </c>
      <c r="T279" s="60" t="e">
        <f>+#REF!</f>
        <v>#REF!</v>
      </c>
      <c r="V279" s="69" t="e">
        <f>+#REF!</f>
        <v>#REF!</v>
      </c>
      <c r="X279" s="60" t="e">
        <f t="shared" si="8"/>
        <v>#REF!</v>
      </c>
    </row>
    <row r="280" spans="1:24" x14ac:dyDescent="0.2">
      <c r="A280" s="3" t="s">
        <v>691</v>
      </c>
      <c r="B280" s="4" t="s">
        <v>692</v>
      </c>
      <c r="C280" s="159">
        <v>385900</v>
      </c>
      <c r="D280" s="159"/>
      <c r="E280" s="72">
        <v>0.45379147480924026</v>
      </c>
      <c r="F280" s="73"/>
      <c r="G280" s="74"/>
      <c r="H280" s="74"/>
      <c r="I280" s="74"/>
      <c r="J280" s="74"/>
      <c r="M280" s="69" t="e">
        <f t="shared" si="9"/>
        <v>#REF!</v>
      </c>
      <c r="N280" s="57" t="s">
        <v>691</v>
      </c>
      <c r="O280" s="60" t="e">
        <f>+#REF!</f>
        <v>#REF!</v>
      </c>
      <c r="P280" s="60" t="e">
        <f>+#REF!</f>
        <v>#REF!</v>
      </c>
      <c r="Q280" s="60" t="e">
        <f>+#REF!</f>
        <v>#REF!</v>
      </c>
      <c r="R280" s="60" t="e">
        <f>+#REF!</f>
        <v>#REF!</v>
      </c>
      <c r="S280" s="60" t="e">
        <f>+#REF!</f>
        <v>#REF!</v>
      </c>
      <c r="T280" s="60" t="e">
        <f>+#REF!</f>
        <v>#REF!</v>
      </c>
      <c r="V280" s="69" t="e">
        <f>+#REF!</f>
        <v>#REF!</v>
      </c>
      <c r="X280" s="60" t="e">
        <f t="shared" si="8"/>
        <v>#REF!</v>
      </c>
    </row>
    <row r="281" spans="1:24" x14ac:dyDescent="0.2">
      <c r="A281" s="3" t="s">
        <v>693</v>
      </c>
      <c r="B281" s="4" t="s">
        <v>694</v>
      </c>
      <c r="C281" s="159"/>
      <c r="D281" s="159"/>
      <c r="E281" s="72">
        <v>0</v>
      </c>
      <c r="F281" s="73"/>
      <c r="G281" s="74"/>
      <c r="H281" s="74"/>
      <c r="I281" s="74"/>
      <c r="J281" s="74"/>
      <c r="M281" s="69" t="e">
        <f t="shared" si="9"/>
        <v>#REF!</v>
      </c>
      <c r="N281" s="57" t="s">
        <v>693</v>
      </c>
      <c r="O281" s="60" t="e">
        <f>+#REF!</f>
        <v>#REF!</v>
      </c>
      <c r="P281" s="60" t="e">
        <f>+#REF!</f>
        <v>#REF!</v>
      </c>
      <c r="Q281" s="60" t="e">
        <f>+#REF!</f>
        <v>#REF!</v>
      </c>
      <c r="R281" s="60" t="e">
        <f>+#REF!</f>
        <v>#REF!</v>
      </c>
      <c r="S281" s="60" t="e">
        <f>+#REF!</f>
        <v>#REF!</v>
      </c>
      <c r="T281" s="60" t="e">
        <f>+#REF!</f>
        <v>#REF!</v>
      </c>
      <c r="V281" s="69" t="e">
        <f>+#REF!</f>
        <v>#REF!</v>
      </c>
      <c r="X281" s="60" t="e">
        <f t="shared" si="8"/>
        <v>#REF!</v>
      </c>
    </row>
    <row r="282" spans="1:24" x14ac:dyDescent="0.2">
      <c r="A282" s="3" t="s">
        <v>695</v>
      </c>
      <c r="B282" s="4" t="s">
        <v>696</v>
      </c>
      <c r="C282" s="159">
        <v>0</v>
      </c>
      <c r="D282" s="159"/>
      <c r="E282" s="72">
        <v>0</v>
      </c>
      <c r="F282" s="73"/>
      <c r="G282" s="74"/>
      <c r="H282" s="74"/>
      <c r="I282" s="74"/>
      <c r="J282" s="74"/>
      <c r="M282" s="69" t="e">
        <f t="shared" si="9"/>
        <v>#REF!</v>
      </c>
      <c r="N282" s="57" t="s">
        <v>695</v>
      </c>
      <c r="O282" s="60" t="e">
        <f>+#REF!</f>
        <v>#REF!</v>
      </c>
      <c r="P282" s="60" t="e">
        <f>+#REF!</f>
        <v>#REF!</v>
      </c>
      <c r="Q282" s="60" t="e">
        <f>+#REF!</f>
        <v>#REF!</v>
      </c>
      <c r="R282" s="60" t="e">
        <f>+#REF!</f>
        <v>#REF!</v>
      </c>
      <c r="S282" s="60" t="e">
        <f>+#REF!</f>
        <v>#REF!</v>
      </c>
      <c r="T282" s="60" t="e">
        <f>+#REF!</f>
        <v>#REF!</v>
      </c>
      <c r="V282" s="69" t="e">
        <f>+#REF!</f>
        <v>#REF!</v>
      </c>
      <c r="X282" s="60" t="e">
        <f t="shared" si="8"/>
        <v>#REF!</v>
      </c>
    </row>
    <row r="283" spans="1:24" ht="23.6" x14ac:dyDescent="0.2">
      <c r="A283" s="3" t="s">
        <v>697</v>
      </c>
      <c r="B283" s="4" t="s">
        <v>698</v>
      </c>
      <c r="C283" s="159"/>
      <c r="D283" s="159"/>
      <c r="E283" s="72">
        <v>0</v>
      </c>
      <c r="F283" s="73"/>
      <c r="G283" s="74"/>
      <c r="H283" s="74"/>
      <c r="I283" s="74"/>
      <c r="J283" s="74"/>
      <c r="M283" s="69" t="e">
        <f t="shared" si="9"/>
        <v>#REF!</v>
      </c>
      <c r="N283" s="57" t="s">
        <v>697</v>
      </c>
      <c r="O283" s="60" t="e">
        <f>+#REF!</f>
        <v>#REF!</v>
      </c>
      <c r="P283" s="60" t="e">
        <f>+#REF!</f>
        <v>#REF!</v>
      </c>
      <c r="Q283" s="60" t="e">
        <f>+#REF!</f>
        <v>#REF!</v>
      </c>
      <c r="R283" s="60" t="e">
        <f>+#REF!</f>
        <v>#REF!</v>
      </c>
      <c r="S283" s="60" t="e">
        <f>+#REF!</f>
        <v>#REF!</v>
      </c>
      <c r="T283" s="60" t="e">
        <f>+#REF!</f>
        <v>#REF!</v>
      </c>
      <c r="V283" s="69" t="e">
        <f>+#REF!</f>
        <v>#REF!</v>
      </c>
      <c r="X283" s="60" t="e">
        <f t="shared" si="8"/>
        <v>#REF!</v>
      </c>
    </row>
    <row r="284" spans="1:24" ht="23.6" x14ac:dyDescent="0.2">
      <c r="A284" s="3" t="s">
        <v>699</v>
      </c>
      <c r="B284" s="4" t="s">
        <v>700</v>
      </c>
      <c r="C284" s="159">
        <v>224000</v>
      </c>
      <c r="D284" s="159"/>
      <c r="E284" s="72">
        <v>0.26340837096986219</v>
      </c>
      <c r="F284" s="73"/>
      <c r="G284" s="74"/>
      <c r="H284" s="74"/>
      <c r="I284" s="74"/>
      <c r="J284" s="74"/>
      <c r="M284" s="69" t="e">
        <f t="shared" si="9"/>
        <v>#REF!</v>
      </c>
      <c r="N284" s="57" t="s">
        <v>699</v>
      </c>
      <c r="O284" s="60" t="e">
        <f>+#REF!</f>
        <v>#REF!</v>
      </c>
      <c r="P284" s="60" t="e">
        <f>+#REF!</f>
        <v>#REF!</v>
      </c>
      <c r="Q284" s="60" t="e">
        <f>+#REF!</f>
        <v>#REF!</v>
      </c>
      <c r="R284" s="60" t="e">
        <f>+#REF!</f>
        <v>#REF!</v>
      </c>
      <c r="S284" s="60" t="e">
        <f>+#REF!</f>
        <v>#REF!</v>
      </c>
      <c r="T284" s="60" t="e">
        <f>+#REF!</f>
        <v>#REF!</v>
      </c>
      <c r="V284" s="69" t="e">
        <f>+#REF!</f>
        <v>#REF!</v>
      </c>
      <c r="X284" s="60" t="e">
        <f t="shared" si="8"/>
        <v>#REF!</v>
      </c>
    </row>
    <row r="285" spans="1:24" x14ac:dyDescent="0.2">
      <c r="A285" s="3" t="s">
        <v>701</v>
      </c>
      <c r="B285" s="4" t="s">
        <v>702</v>
      </c>
      <c r="C285" s="159"/>
      <c r="D285" s="159"/>
      <c r="E285" s="72">
        <v>0</v>
      </c>
      <c r="F285" s="73"/>
      <c r="G285" s="74"/>
      <c r="H285" s="74"/>
      <c r="I285" s="74"/>
      <c r="J285" s="74"/>
      <c r="M285" s="69" t="e">
        <f t="shared" si="9"/>
        <v>#REF!</v>
      </c>
      <c r="N285" s="57" t="s">
        <v>701</v>
      </c>
      <c r="O285" s="60" t="e">
        <f>+#REF!</f>
        <v>#REF!</v>
      </c>
      <c r="P285" s="60" t="e">
        <f>+#REF!</f>
        <v>#REF!</v>
      </c>
      <c r="Q285" s="60" t="e">
        <f>+#REF!</f>
        <v>#REF!</v>
      </c>
      <c r="R285" s="60" t="e">
        <f>+#REF!</f>
        <v>#REF!</v>
      </c>
      <c r="S285" s="60" t="e">
        <f>+#REF!</f>
        <v>#REF!</v>
      </c>
      <c r="T285" s="60" t="e">
        <f>+#REF!</f>
        <v>#REF!</v>
      </c>
      <c r="V285" s="69" t="e">
        <f>+#REF!</f>
        <v>#REF!</v>
      </c>
      <c r="X285" s="60" t="e">
        <f t="shared" si="8"/>
        <v>#REF!</v>
      </c>
    </row>
    <row r="286" spans="1:24" x14ac:dyDescent="0.2">
      <c r="A286" s="3" t="s">
        <v>703</v>
      </c>
      <c r="B286" s="4" t="s">
        <v>704</v>
      </c>
      <c r="C286" s="159">
        <v>0</v>
      </c>
      <c r="D286" s="159"/>
      <c r="E286" s="72">
        <v>0</v>
      </c>
      <c r="F286" s="73"/>
      <c r="G286" s="74"/>
      <c r="H286" s="74"/>
      <c r="I286" s="74"/>
      <c r="J286" s="74"/>
      <c r="M286" s="69" t="e">
        <f t="shared" si="9"/>
        <v>#REF!</v>
      </c>
      <c r="N286" s="57" t="s">
        <v>703</v>
      </c>
      <c r="O286" s="60" t="e">
        <f>+#REF!</f>
        <v>#REF!</v>
      </c>
      <c r="P286" s="60" t="e">
        <f>+#REF!</f>
        <v>#REF!</v>
      </c>
      <c r="Q286" s="60" t="e">
        <f>+#REF!</f>
        <v>#REF!</v>
      </c>
      <c r="R286" s="60" t="e">
        <f>+#REF!</f>
        <v>#REF!</v>
      </c>
      <c r="S286" s="60" t="e">
        <f>+#REF!</f>
        <v>#REF!</v>
      </c>
      <c r="T286" s="60" t="e">
        <f>+#REF!</f>
        <v>#REF!</v>
      </c>
      <c r="V286" s="69" t="e">
        <f>+#REF!</f>
        <v>#REF!</v>
      </c>
      <c r="X286" s="60" t="e">
        <f t="shared" si="8"/>
        <v>#REF!</v>
      </c>
    </row>
    <row r="287" spans="1:24" x14ac:dyDescent="0.2">
      <c r="A287" s="3" t="s">
        <v>705</v>
      </c>
      <c r="B287" s="4" t="s">
        <v>706</v>
      </c>
      <c r="C287" s="159"/>
      <c r="D287" s="162"/>
      <c r="E287" s="72">
        <v>0</v>
      </c>
      <c r="F287" s="73"/>
      <c r="G287" s="74"/>
      <c r="H287" s="74"/>
      <c r="I287" s="74"/>
      <c r="J287" s="74"/>
      <c r="M287" s="69" t="e">
        <f t="shared" si="9"/>
        <v>#REF!</v>
      </c>
      <c r="N287" s="57" t="s">
        <v>705</v>
      </c>
      <c r="O287" s="60" t="e">
        <f>+#REF!</f>
        <v>#REF!</v>
      </c>
      <c r="P287" s="60" t="e">
        <f>+#REF!</f>
        <v>#REF!</v>
      </c>
      <c r="Q287" s="60" t="e">
        <f>+#REF!</f>
        <v>#REF!</v>
      </c>
      <c r="R287" s="60" t="e">
        <f>+#REF!</f>
        <v>#REF!</v>
      </c>
      <c r="S287" s="60" t="e">
        <f>+#REF!</f>
        <v>#REF!</v>
      </c>
      <c r="T287" s="60" t="e">
        <f>+#REF!</f>
        <v>#REF!</v>
      </c>
      <c r="V287" s="69" t="e">
        <f>+#REF!</f>
        <v>#REF!</v>
      </c>
      <c r="X287" s="60" t="e">
        <f t="shared" si="8"/>
        <v>#REF!</v>
      </c>
    </row>
    <row r="288" spans="1:24" x14ac:dyDescent="0.2">
      <c r="A288" s="3" t="s">
        <v>707</v>
      </c>
      <c r="B288" s="4" t="s">
        <v>708</v>
      </c>
      <c r="C288" s="159">
        <v>5000</v>
      </c>
      <c r="D288" s="159"/>
      <c r="E288" s="72">
        <v>5.8796511377201387E-3</v>
      </c>
      <c r="F288" s="73"/>
      <c r="G288" s="74"/>
      <c r="H288" s="74"/>
      <c r="I288" s="74"/>
      <c r="J288" s="74"/>
      <c r="M288" s="69" t="e">
        <f t="shared" si="9"/>
        <v>#REF!</v>
      </c>
      <c r="N288" s="57" t="s">
        <v>707</v>
      </c>
      <c r="O288" s="60" t="e">
        <f>+#REF!</f>
        <v>#REF!</v>
      </c>
      <c r="P288" s="60" t="e">
        <f>+#REF!</f>
        <v>#REF!</v>
      </c>
      <c r="Q288" s="60" t="e">
        <f>+#REF!</f>
        <v>#REF!</v>
      </c>
      <c r="R288" s="60" t="e">
        <f>+#REF!</f>
        <v>#REF!</v>
      </c>
      <c r="S288" s="60" t="e">
        <f>+#REF!</f>
        <v>#REF!</v>
      </c>
      <c r="T288" s="60" t="e">
        <f>+#REF!</f>
        <v>#REF!</v>
      </c>
      <c r="V288" s="69" t="e">
        <f>+#REF!</f>
        <v>#REF!</v>
      </c>
      <c r="X288" s="60" t="e">
        <f t="shared" si="8"/>
        <v>#REF!</v>
      </c>
    </row>
    <row r="289" spans="1:24" x14ac:dyDescent="0.2">
      <c r="A289" s="2" t="s">
        <v>709</v>
      </c>
      <c r="B289" s="12" t="s">
        <v>710</v>
      </c>
      <c r="C289" s="158">
        <v>0</v>
      </c>
      <c r="D289" s="161"/>
      <c r="E289" s="110">
        <v>0</v>
      </c>
      <c r="F289" s="73"/>
      <c r="G289" s="74"/>
      <c r="H289" s="74"/>
      <c r="I289" s="74"/>
      <c r="J289" s="74"/>
      <c r="M289" s="69" t="e">
        <f t="shared" si="9"/>
        <v>#REF!</v>
      </c>
      <c r="N289" s="56" t="s">
        <v>709</v>
      </c>
      <c r="O289" s="60" t="e">
        <f>+#REF!</f>
        <v>#REF!</v>
      </c>
      <c r="P289" s="60" t="e">
        <f>+#REF!</f>
        <v>#REF!</v>
      </c>
      <c r="Q289" s="60" t="e">
        <f>+#REF!</f>
        <v>#REF!</v>
      </c>
      <c r="R289" s="60" t="e">
        <f>+#REF!</f>
        <v>#REF!</v>
      </c>
      <c r="S289" s="60" t="e">
        <f>+#REF!</f>
        <v>#REF!</v>
      </c>
      <c r="T289" s="60" t="e">
        <f>+#REF!</f>
        <v>#REF!</v>
      </c>
      <c r="V289" s="69" t="e">
        <f>+#REF!</f>
        <v>#REF!</v>
      </c>
      <c r="X289" s="60" t="e">
        <f t="shared" si="8"/>
        <v>#REF!</v>
      </c>
    </row>
    <row r="290" spans="1:24" ht="23.6" x14ac:dyDescent="0.2">
      <c r="A290" s="3" t="s">
        <v>711</v>
      </c>
      <c r="B290" s="4" t="s">
        <v>712</v>
      </c>
      <c r="C290" s="159"/>
      <c r="D290" s="159"/>
      <c r="E290" s="72">
        <v>0</v>
      </c>
      <c r="F290" s="73"/>
      <c r="G290" s="74"/>
      <c r="H290" s="74"/>
      <c r="I290" s="74"/>
      <c r="J290" s="74"/>
      <c r="M290" s="69" t="e">
        <f t="shared" si="9"/>
        <v>#REF!</v>
      </c>
      <c r="N290" s="57" t="s">
        <v>711</v>
      </c>
      <c r="O290" s="60" t="e">
        <f>+#REF!</f>
        <v>#REF!</v>
      </c>
      <c r="P290" s="60" t="e">
        <f>+#REF!</f>
        <v>#REF!</v>
      </c>
      <c r="Q290" s="60" t="e">
        <f>+#REF!</f>
        <v>#REF!</v>
      </c>
      <c r="R290" s="60" t="e">
        <f>+#REF!</f>
        <v>#REF!</v>
      </c>
      <c r="S290" s="60" t="e">
        <f>+#REF!</f>
        <v>#REF!</v>
      </c>
      <c r="T290" s="60" t="e">
        <f>+#REF!</f>
        <v>#REF!</v>
      </c>
      <c r="V290" s="69" t="e">
        <f>+#REF!</f>
        <v>#REF!</v>
      </c>
      <c r="X290" s="60" t="e">
        <f t="shared" si="8"/>
        <v>#REF!</v>
      </c>
    </row>
    <row r="291" spans="1:24" ht="23.6" x14ac:dyDescent="0.2">
      <c r="A291" s="3" t="s">
        <v>713</v>
      </c>
      <c r="B291" s="4" t="s">
        <v>714</v>
      </c>
      <c r="C291" s="159">
        <v>0</v>
      </c>
      <c r="D291" s="159"/>
      <c r="E291" s="72">
        <v>0</v>
      </c>
      <c r="F291" s="73"/>
      <c r="G291" s="74"/>
      <c r="H291" s="74"/>
      <c r="I291" s="74"/>
      <c r="J291" s="74"/>
      <c r="M291" s="69" t="e">
        <f t="shared" si="9"/>
        <v>#REF!</v>
      </c>
      <c r="N291" s="57" t="s">
        <v>713</v>
      </c>
      <c r="O291" s="60" t="e">
        <f>+#REF!</f>
        <v>#REF!</v>
      </c>
      <c r="P291" s="60" t="e">
        <f>+#REF!</f>
        <v>#REF!</v>
      </c>
      <c r="Q291" s="60" t="e">
        <f>+#REF!</f>
        <v>#REF!</v>
      </c>
      <c r="R291" s="60" t="e">
        <f>+#REF!</f>
        <v>#REF!</v>
      </c>
      <c r="S291" s="60" t="e">
        <f>+#REF!</f>
        <v>#REF!</v>
      </c>
      <c r="T291" s="60" t="e">
        <f>+#REF!</f>
        <v>#REF!</v>
      </c>
      <c r="V291" s="69" t="e">
        <f>+#REF!</f>
        <v>#REF!</v>
      </c>
      <c r="X291" s="60" t="e">
        <f t="shared" si="8"/>
        <v>#REF!</v>
      </c>
    </row>
    <row r="292" spans="1:24" x14ac:dyDescent="0.2">
      <c r="A292" s="3" t="s">
        <v>715</v>
      </c>
      <c r="B292" s="4" t="s">
        <v>716</v>
      </c>
      <c r="C292" s="159">
        <v>0</v>
      </c>
      <c r="D292" s="159"/>
      <c r="E292" s="72">
        <v>0</v>
      </c>
      <c r="F292" s="73"/>
      <c r="G292" s="74"/>
      <c r="H292" s="74"/>
      <c r="I292" s="74"/>
      <c r="J292" s="74"/>
      <c r="M292" s="69" t="e">
        <f t="shared" si="9"/>
        <v>#REF!</v>
      </c>
      <c r="N292" s="57" t="s">
        <v>715</v>
      </c>
      <c r="O292" s="60" t="e">
        <f>+#REF!</f>
        <v>#REF!</v>
      </c>
      <c r="P292" s="60" t="e">
        <f>+#REF!</f>
        <v>#REF!</v>
      </c>
      <c r="Q292" s="60" t="e">
        <f>+#REF!</f>
        <v>#REF!</v>
      </c>
      <c r="R292" s="60" t="e">
        <f>+#REF!</f>
        <v>#REF!</v>
      </c>
      <c r="S292" s="60" t="e">
        <f>+#REF!</f>
        <v>#REF!</v>
      </c>
      <c r="T292" s="60" t="e">
        <f>+#REF!</f>
        <v>#REF!</v>
      </c>
      <c r="V292" s="69" t="e">
        <f>+#REF!</f>
        <v>#REF!</v>
      </c>
      <c r="X292" s="60" t="e">
        <f t="shared" si="8"/>
        <v>#REF!</v>
      </c>
    </row>
    <row r="293" spans="1:24" x14ac:dyDescent="0.2">
      <c r="A293" s="3" t="s">
        <v>717</v>
      </c>
      <c r="B293" s="4" t="s">
        <v>718</v>
      </c>
      <c r="C293" s="159">
        <v>0</v>
      </c>
      <c r="D293" s="159"/>
      <c r="E293" s="72">
        <v>0</v>
      </c>
      <c r="F293" s="73"/>
      <c r="G293" s="74"/>
      <c r="H293" s="74"/>
      <c r="I293" s="74"/>
      <c r="J293" s="74"/>
      <c r="M293" s="69" t="e">
        <f t="shared" si="9"/>
        <v>#REF!</v>
      </c>
      <c r="N293" s="57" t="s">
        <v>717</v>
      </c>
      <c r="O293" s="60" t="e">
        <f>+#REF!</f>
        <v>#REF!</v>
      </c>
      <c r="P293" s="60" t="e">
        <f>+#REF!</f>
        <v>#REF!</v>
      </c>
      <c r="Q293" s="60" t="e">
        <f>+#REF!</f>
        <v>#REF!</v>
      </c>
      <c r="R293" s="60" t="e">
        <f>+#REF!</f>
        <v>#REF!</v>
      </c>
      <c r="S293" s="60" t="e">
        <f>+#REF!</f>
        <v>#REF!</v>
      </c>
      <c r="T293" s="60" t="e">
        <f>+#REF!</f>
        <v>#REF!</v>
      </c>
      <c r="V293" s="69" t="e">
        <f>+#REF!</f>
        <v>#REF!</v>
      </c>
      <c r="X293" s="60" t="e">
        <f t="shared" si="8"/>
        <v>#REF!</v>
      </c>
    </row>
    <row r="294" spans="1:24" ht="23.6" x14ac:dyDescent="0.2">
      <c r="A294" s="3" t="s">
        <v>719</v>
      </c>
      <c r="B294" s="4" t="s">
        <v>720</v>
      </c>
      <c r="C294" s="159"/>
      <c r="D294" s="159"/>
      <c r="E294" s="72">
        <v>0</v>
      </c>
      <c r="F294" s="73"/>
      <c r="G294" s="74"/>
      <c r="H294" s="74"/>
      <c r="I294" s="74"/>
      <c r="J294" s="74"/>
      <c r="M294" s="69" t="e">
        <f t="shared" si="9"/>
        <v>#REF!</v>
      </c>
      <c r="N294" s="57" t="s">
        <v>719</v>
      </c>
      <c r="O294" s="60" t="e">
        <f>+#REF!</f>
        <v>#REF!</v>
      </c>
      <c r="P294" s="60" t="e">
        <f>+#REF!</f>
        <v>#REF!</v>
      </c>
      <c r="Q294" s="60" t="e">
        <f>+#REF!</f>
        <v>#REF!</v>
      </c>
      <c r="R294" s="60" t="e">
        <f>+#REF!</f>
        <v>#REF!</v>
      </c>
      <c r="S294" s="60" t="e">
        <f>+#REF!</f>
        <v>#REF!</v>
      </c>
      <c r="T294" s="60" t="e">
        <f>+#REF!</f>
        <v>#REF!</v>
      </c>
      <c r="V294" s="69" t="e">
        <f>+#REF!</f>
        <v>#REF!</v>
      </c>
      <c r="X294" s="60" t="e">
        <f t="shared" si="8"/>
        <v>#REF!</v>
      </c>
    </row>
    <row r="295" spans="1:24" ht="23.6" x14ac:dyDescent="0.2">
      <c r="A295" s="3" t="s">
        <v>721</v>
      </c>
      <c r="B295" s="4" t="s">
        <v>722</v>
      </c>
      <c r="C295" s="159">
        <v>0</v>
      </c>
      <c r="D295" s="159"/>
      <c r="E295" s="72">
        <v>0</v>
      </c>
      <c r="F295" s="73"/>
      <c r="G295" s="74"/>
      <c r="H295" s="74"/>
      <c r="I295" s="74"/>
      <c r="J295" s="74"/>
      <c r="M295" s="69" t="e">
        <f t="shared" si="9"/>
        <v>#REF!</v>
      </c>
      <c r="N295" s="57" t="s">
        <v>721</v>
      </c>
      <c r="O295" s="60" t="e">
        <f>+#REF!</f>
        <v>#REF!</v>
      </c>
      <c r="P295" s="60" t="e">
        <f>+#REF!</f>
        <v>#REF!</v>
      </c>
      <c r="Q295" s="60" t="e">
        <f>+#REF!</f>
        <v>#REF!</v>
      </c>
      <c r="R295" s="60" t="e">
        <f>+#REF!</f>
        <v>#REF!</v>
      </c>
      <c r="S295" s="60" t="e">
        <f>+#REF!</f>
        <v>#REF!</v>
      </c>
      <c r="T295" s="60" t="e">
        <f>+#REF!</f>
        <v>#REF!</v>
      </c>
      <c r="V295" s="69" t="e">
        <f>+#REF!</f>
        <v>#REF!</v>
      </c>
      <c r="X295" s="60" t="e">
        <f t="shared" si="8"/>
        <v>#REF!</v>
      </c>
    </row>
    <row r="296" spans="1:24" ht="23.6" x14ac:dyDescent="0.2">
      <c r="A296" s="3" t="s">
        <v>723</v>
      </c>
      <c r="B296" s="4" t="s">
        <v>724</v>
      </c>
      <c r="C296" s="159"/>
      <c r="D296" s="159"/>
      <c r="E296" s="72">
        <v>0</v>
      </c>
      <c r="F296" s="73"/>
      <c r="G296" s="74"/>
      <c r="H296" s="74"/>
      <c r="I296" s="74"/>
      <c r="J296" s="74"/>
      <c r="M296" s="69" t="e">
        <f t="shared" si="9"/>
        <v>#REF!</v>
      </c>
      <c r="N296" s="57" t="s">
        <v>723</v>
      </c>
      <c r="O296" s="60" t="e">
        <f>+#REF!</f>
        <v>#REF!</v>
      </c>
      <c r="P296" s="60" t="e">
        <f>+#REF!</f>
        <v>#REF!</v>
      </c>
      <c r="Q296" s="60" t="e">
        <f>+#REF!</f>
        <v>#REF!</v>
      </c>
      <c r="R296" s="60" t="e">
        <f>+#REF!</f>
        <v>#REF!</v>
      </c>
      <c r="S296" s="60" t="e">
        <f>+#REF!</f>
        <v>#REF!</v>
      </c>
      <c r="T296" s="60" t="e">
        <f>+#REF!</f>
        <v>#REF!</v>
      </c>
      <c r="V296" s="69" t="e">
        <f>+#REF!</f>
        <v>#REF!</v>
      </c>
      <c r="X296" s="60" t="e">
        <f t="shared" ref="X296:X359" si="10">+O296-P296-Q296-R296-S296-T296</f>
        <v>#REF!</v>
      </c>
    </row>
    <row r="297" spans="1:24" ht="23.6" x14ac:dyDescent="0.2">
      <c r="A297" s="3" t="s">
        <v>725</v>
      </c>
      <c r="B297" s="4" t="s">
        <v>726</v>
      </c>
      <c r="C297" s="159">
        <v>0</v>
      </c>
      <c r="D297" s="162"/>
      <c r="E297" s="72">
        <v>0</v>
      </c>
      <c r="F297" s="73"/>
      <c r="G297" s="74"/>
      <c r="H297" s="74"/>
      <c r="I297" s="74"/>
      <c r="J297" s="74"/>
      <c r="M297" s="69" t="e">
        <f t="shared" si="9"/>
        <v>#REF!</v>
      </c>
      <c r="N297" s="57" t="s">
        <v>725</v>
      </c>
      <c r="O297" s="60" t="e">
        <f>+#REF!</f>
        <v>#REF!</v>
      </c>
      <c r="P297" s="60" t="e">
        <f>+#REF!</f>
        <v>#REF!</v>
      </c>
      <c r="Q297" s="60" t="e">
        <f>+#REF!</f>
        <v>#REF!</v>
      </c>
      <c r="R297" s="60" t="e">
        <f>+#REF!</f>
        <v>#REF!</v>
      </c>
      <c r="S297" s="60" t="e">
        <f>+#REF!</f>
        <v>#REF!</v>
      </c>
      <c r="T297" s="60" t="e">
        <f>+#REF!</f>
        <v>#REF!</v>
      </c>
      <c r="V297" s="69" t="e">
        <f>+#REF!</f>
        <v>#REF!</v>
      </c>
      <c r="X297" s="60" t="e">
        <f t="shared" si="10"/>
        <v>#REF!</v>
      </c>
    </row>
    <row r="298" spans="1:24" x14ac:dyDescent="0.2">
      <c r="A298" s="3" t="s">
        <v>727</v>
      </c>
      <c r="B298" s="4" t="s">
        <v>728</v>
      </c>
      <c r="C298" s="159"/>
      <c r="D298" s="159"/>
      <c r="E298" s="72">
        <v>0</v>
      </c>
      <c r="F298" s="73"/>
      <c r="G298" s="74"/>
      <c r="H298" s="74"/>
      <c r="I298" s="74"/>
      <c r="J298" s="74"/>
      <c r="M298" s="69" t="e">
        <f t="shared" si="9"/>
        <v>#REF!</v>
      </c>
      <c r="N298" s="57" t="s">
        <v>727</v>
      </c>
      <c r="O298" s="60" t="e">
        <f>+#REF!</f>
        <v>#REF!</v>
      </c>
      <c r="P298" s="60" t="e">
        <f>+#REF!</f>
        <v>#REF!</v>
      </c>
      <c r="Q298" s="60" t="e">
        <f>+#REF!</f>
        <v>#REF!</v>
      </c>
      <c r="R298" s="60" t="e">
        <f>+#REF!</f>
        <v>#REF!</v>
      </c>
      <c r="S298" s="60" t="e">
        <f>+#REF!</f>
        <v>#REF!</v>
      </c>
      <c r="T298" s="60" t="e">
        <f>+#REF!</f>
        <v>#REF!</v>
      </c>
      <c r="V298" s="69" t="e">
        <f>+#REF!</f>
        <v>#REF!</v>
      </c>
      <c r="X298" s="60" t="e">
        <f t="shared" si="10"/>
        <v>#REF!</v>
      </c>
    </row>
    <row r="299" spans="1:24" x14ac:dyDescent="0.2">
      <c r="A299" s="3" t="s">
        <v>729</v>
      </c>
      <c r="B299" s="4" t="s">
        <v>730</v>
      </c>
      <c r="C299" s="159">
        <v>0</v>
      </c>
      <c r="D299" s="159"/>
      <c r="E299" s="72">
        <v>0</v>
      </c>
      <c r="F299" s="73"/>
      <c r="G299" s="74"/>
      <c r="H299" s="74"/>
      <c r="I299" s="74"/>
      <c r="J299" s="74"/>
      <c r="M299" s="69" t="e">
        <f t="shared" si="9"/>
        <v>#REF!</v>
      </c>
      <c r="N299" s="57" t="s">
        <v>729</v>
      </c>
      <c r="O299" s="60" t="e">
        <f>+#REF!</f>
        <v>#REF!</v>
      </c>
      <c r="P299" s="60" t="e">
        <f>+#REF!</f>
        <v>#REF!</v>
      </c>
      <c r="Q299" s="60" t="e">
        <f>+#REF!</f>
        <v>#REF!</v>
      </c>
      <c r="R299" s="60" t="e">
        <f>+#REF!</f>
        <v>#REF!</v>
      </c>
      <c r="S299" s="60" t="e">
        <f>+#REF!</f>
        <v>#REF!</v>
      </c>
      <c r="T299" s="60" t="e">
        <f>+#REF!</f>
        <v>#REF!</v>
      </c>
      <c r="V299" s="69" t="e">
        <f>+#REF!</f>
        <v>#REF!</v>
      </c>
      <c r="X299" s="60" t="e">
        <f t="shared" si="10"/>
        <v>#REF!</v>
      </c>
    </row>
    <row r="300" spans="1:24" x14ac:dyDescent="0.2">
      <c r="A300" s="3" t="s">
        <v>731</v>
      </c>
      <c r="B300" s="4" t="s">
        <v>732</v>
      </c>
      <c r="C300" s="159"/>
      <c r="D300" s="159"/>
      <c r="E300" s="72">
        <v>0</v>
      </c>
      <c r="F300" s="73"/>
      <c r="G300" s="74"/>
      <c r="H300" s="74"/>
      <c r="I300" s="74"/>
      <c r="J300" s="74"/>
      <c r="M300" s="69" t="e">
        <f t="shared" si="9"/>
        <v>#REF!</v>
      </c>
      <c r="N300" s="57" t="s">
        <v>731</v>
      </c>
      <c r="O300" s="60" t="e">
        <f>+#REF!</f>
        <v>#REF!</v>
      </c>
      <c r="P300" s="60" t="e">
        <f>+#REF!</f>
        <v>#REF!</v>
      </c>
      <c r="Q300" s="60" t="e">
        <f>+#REF!</f>
        <v>#REF!</v>
      </c>
      <c r="R300" s="60" t="e">
        <f>+#REF!</f>
        <v>#REF!</v>
      </c>
      <c r="S300" s="60" t="e">
        <f>+#REF!</f>
        <v>#REF!</v>
      </c>
      <c r="T300" s="60" t="e">
        <f>+#REF!</f>
        <v>#REF!</v>
      </c>
      <c r="V300" s="69" t="e">
        <f>+#REF!</f>
        <v>#REF!</v>
      </c>
      <c r="X300" s="60" t="e">
        <f t="shared" si="10"/>
        <v>#REF!</v>
      </c>
    </row>
    <row r="301" spans="1:24" x14ac:dyDescent="0.2">
      <c r="A301" s="3" t="s">
        <v>733</v>
      </c>
      <c r="B301" s="4" t="s">
        <v>734</v>
      </c>
      <c r="C301" s="159">
        <v>0</v>
      </c>
      <c r="D301" s="159"/>
      <c r="E301" s="72">
        <v>0</v>
      </c>
      <c r="F301" s="73"/>
      <c r="G301" s="74"/>
      <c r="H301" s="74"/>
      <c r="I301" s="74"/>
      <c r="J301" s="74"/>
      <c r="M301" s="69" t="e">
        <f t="shared" si="9"/>
        <v>#REF!</v>
      </c>
      <c r="N301" s="57" t="s">
        <v>733</v>
      </c>
      <c r="O301" s="60" t="e">
        <f>+#REF!</f>
        <v>#REF!</v>
      </c>
      <c r="P301" s="60" t="e">
        <f>+#REF!</f>
        <v>#REF!</v>
      </c>
      <c r="Q301" s="60" t="e">
        <f>+#REF!</f>
        <v>#REF!</v>
      </c>
      <c r="R301" s="60" t="e">
        <f>+#REF!</f>
        <v>#REF!</v>
      </c>
      <c r="S301" s="60" t="e">
        <f>+#REF!</f>
        <v>#REF!</v>
      </c>
      <c r="T301" s="60" t="e">
        <f>+#REF!</f>
        <v>#REF!</v>
      </c>
      <c r="V301" s="69" t="e">
        <f>+#REF!</f>
        <v>#REF!</v>
      </c>
      <c r="X301" s="60" t="e">
        <f t="shared" si="10"/>
        <v>#REF!</v>
      </c>
    </row>
    <row r="302" spans="1:24" ht="23.6" x14ac:dyDescent="0.2">
      <c r="A302" s="3" t="s">
        <v>735</v>
      </c>
      <c r="B302" s="4" t="s">
        <v>736</v>
      </c>
      <c r="C302" s="159"/>
      <c r="D302" s="162"/>
      <c r="E302" s="72">
        <v>0</v>
      </c>
      <c r="F302" s="73"/>
      <c r="G302" s="74"/>
      <c r="H302" s="74"/>
      <c r="I302" s="74"/>
      <c r="J302" s="74"/>
      <c r="M302" s="69" t="e">
        <f t="shared" si="9"/>
        <v>#REF!</v>
      </c>
      <c r="N302" s="57" t="s">
        <v>735</v>
      </c>
      <c r="O302" s="60" t="e">
        <f>+#REF!</f>
        <v>#REF!</v>
      </c>
      <c r="P302" s="60" t="e">
        <f>+#REF!</f>
        <v>#REF!</v>
      </c>
      <c r="Q302" s="60" t="e">
        <f>+#REF!</f>
        <v>#REF!</v>
      </c>
      <c r="R302" s="60" t="e">
        <f>+#REF!</f>
        <v>#REF!</v>
      </c>
      <c r="S302" s="60" t="e">
        <f>+#REF!</f>
        <v>#REF!</v>
      </c>
      <c r="T302" s="60" t="e">
        <f>+#REF!</f>
        <v>#REF!</v>
      </c>
      <c r="V302" s="69" t="e">
        <f>+#REF!</f>
        <v>#REF!</v>
      </c>
      <c r="X302" s="60" t="e">
        <f t="shared" si="10"/>
        <v>#REF!</v>
      </c>
    </row>
    <row r="303" spans="1:24" ht="23.6" x14ac:dyDescent="0.2">
      <c r="A303" s="3" t="s">
        <v>737</v>
      </c>
      <c r="B303" s="4" t="s">
        <v>738</v>
      </c>
      <c r="C303" s="159">
        <v>0</v>
      </c>
      <c r="D303" s="159"/>
      <c r="E303" s="72">
        <v>0</v>
      </c>
      <c r="F303" s="73"/>
      <c r="G303" s="74"/>
      <c r="H303" s="74"/>
      <c r="I303" s="74"/>
      <c r="J303" s="74"/>
      <c r="M303" s="69" t="e">
        <f t="shared" si="9"/>
        <v>#REF!</v>
      </c>
      <c r="N303" s="57" t="s">
        <v>737</v>
      </c>
      <c r="O303" s="60" t="e">
        <f>+#REF!</f>
        <v>#REF!</v>
      </c>
      <c r="P303" s="60" t="e">
        <f>+#REF!</f>
        <v>#REF!</v>
      </c>
      <c r="Q303" s="60" t="e">
        <f>+#REF!</f>
        <v>#REF!</v>
      </c>
      <c r="R303" s="60" t="e">
        <f>+#REF!</f>
        <v>#REF!</v>
      </c>
      <c r="S303" s="60" t="e">
        <f>+#REF!</f>
        <v>#REF!</v>
      </c>
      <c r="T303" s="60" t="e">
        <f>+#REF!</f>
        <v>#REF!</v>
      </c>
      <c r="V303" s="69" t="e">
        <f>+#REF!</f>
        <v>#REF!</v>
      </c>
      <c r="X303" s="60" t="e">
        <f t="shared" si="10"/>
        <v>#REF!</v>
      </c>
    </row>
    <row r="304" spans="1:24" x14ac:dyDescent="0.2">
      <c r="A304" s="3" t="s">
        <v>739</v>
      </c>
      <c r="B304" s="4" t="s">
        <v>740</v>
      </c>
      <c r="C304" s="159"/>
      <c r="D304" s="159"/>
      <c r="E304" s="72">
        <v>0</v>
      </c>
      <c r="F304" s="73"/>
      <c r="G304" s="74"/>
      <c r="H304" s="74"/>
      <c r="I304" s="74"/>
      <c r="J304" s="74"/>
      <c r="M304" s="69" t="e">
        <f t="shared" si="9"/>
        <v>#REF!</v>
      </c>
      <c r="N304" s="57" t="s">
        <v>739</v>
      </c>
      <c r="O304" s="60" t="e">
        <f>+#REF!</f>
        <v>#REF!</v>
      </c>
      <c r="P304" s="60" t="e">
        <f>+#REF!</f>
        <v>#REF!</v>
      </c>
      <c r="Q304" s="60" t="e">
        <f>+#REF!</f>
        <v>#REF!</v>
      </c>
      <c r="R304" s="60" t="e">
        <f>+#REF!</f>
        <v>#REF!</v>
      </c>
      <c r="S304" s="60" t="e">
        <f>+#REF!</f>
        <v>#REF!</v>
      </c>
      <c r="T304" s="60" t="e">
        <f>+#REF!</f>
        <v>#REF!</v>
      </c>
      <c r="V304" s="69" t="e">
        <f>+#REF!</f>
        <v>#REF!</v>
      </c>
      <c r="X304" s="60" t="e">
        <f t="shared" si="10"/>
        <v>#REF!</v>
      </c>
    </row>
    <row r="305" spans="1:24" x14ac:dyDescent="0.2">
      <c r="A305" s="3" t="s">
        <v>741</v>
      </c>
      <c r="B305" s="4" t="s">
        <v>742</v>
      </c>
      <c r="C305" s="159">
        <v>0</v>
      </c>
      <c r="D305" s="159"/>
      <c r="E305" s="72">
        <v>0</v>
      </c>
      <c r="F305" s="73"/>
      <c r="G305" s="74"/>
      <c r="H305" s="74"/>
      <c r="I305" s="74"/>
      <c r="J305" s="74"/>
      <c r="M305" s="69" t="e">
        <f t="shared" si="9"/>
        <v>#REF!</v>
      </c>
      <c r="N305" s="57" t="s">
        <v>741</v>
      </c>
      <c r="O305" s="60" t="e">
        <f>+#REF!</f>
        <v>#REF!</v>
      </c>
      <c r="P305" s="60" t="e">
        <f>+#REF!</f>
        <v>#REF!</v>
      </c>
      <c r="Q305" s="60" t="e">
        <f>+#REF!</f>
        <v>#REF!</v>
      </c>
      <c r="R305" s="60" t="e">
        <f>+#REF!</f>
        <v>#REF!</v>
      </c>
      <c r="S305" s="60" t="e">
        <f>+#REF!</f>
        <v>#REF!</v>
      </c>
      <c r="T305" s="60" t="e">
        <f>+#REF!</f>
        <v>#REF!</v>
      </c>
      <c r="V305" s="69" t="e">
        <f>+#REF!</f>
        <v>#REF!</v>
      </c>
      <c r="X305" s="60" t="e">
        <f t="shared" si="10"/>
        <v>#REF!</v>
      </c>
    </row>
    <row r="306" spans="1:24" x14ac:dyDescent="0.2">
      <c r="A306" s="2" t="s">
        <v>743</v>
      </c>
      <c r="B306" s="12" t="s">
        <v>14</v>
      </c>
      <c r="C306" s="158">
        <v>1020000</v>
      </c>
      <c r="D306" s="161"/>
      <c r="E306" s="110">
        <v>1.1994488320949082</v>
      </c>
      <c r="F306" s="73"/>
      <c r="G306" s="74"/>
      <c r="H306" s="74"/>
      <c r="I306" s="74"/>
      <c r="J306" s="74"/>
      <c r="M306" s="69" t="e">
        <f t="shared" si="9"/>
        <v>#REF!</v>
      </c>
      <c r="N306" s="56" t="s">
        <v>743</v>
      </c>
      <c r="O306" s="60" t="e">
        <f>+#REF!</f>
        <v>#REF!</v>
      </c>
      <c r="P306" s="60" t="e">
        <f>+#REF!</f>
        <v>#REF!</v>
      </c>
      <c r="Q306" s="60" t="e">
        <f>+#REF!</f>
        <v>#REF!</v>
      </c>
      <c r="R306" s="60" t="e">
        <f>+#REF!</f>
        <v>#REF!</v>
      </c>
      <c r="S306" s="60" t="e">
        <f>+#REF!</f>
        <v>#REF!</v>
      </c>
      <c r="T306" s="60" t="e">
        <f>+#REF!</f>
        <v>#REF!</v>
      </c>
      <c r="V306" s="69" t="e">
        <f>+#REF!</f>
        <v>#REF!</v>
      </c>
      <c r="X306" s="60" t="e">
        <f t="shared" si="10"/>
        <v>#REF!</v>
      </c>
    </row>
    <row r="307" spans="1:24" x14ac:dyDescent="0.2">
      <c r="A307" s="3" t="s">
        <v>744</v>
      </c>
      <c r="B307" s="4" t="s">
        <v>745</v>
      </c>
      <c r="C307" s="159"/>
      <c r="D307" s="159"/>
      <c r="E307" s="72">
        <v>0</v>
      </c>
      <c r="F307" s="73"/>
      <c r="G307" s="74"/>
      <c r="H307" s="74"/>
      <c r="I307" s="74"/>
      <c r="J307" s="74"/>
      <c r="M307" s="69" t="e">
        <f t="shared" si="9"/>
        <v>#REF!</v>
      </c>
      <c r="N307" s="57" t="s">
        <v>744</v>
      </c>
      <c r="O307" s="60" t="e">
        <f>+#REF!</f>
        <v>#REF!</v>
      </c>
      <c r="P307" s="60" t="e">
        <f>+#REF!</f>
        <v>#REF!</v>
      </c>
      <c r="Q307" s="60" t="e">
        <f>+#REF!</f>
        <v>#REF!</v>
      </c>
      <c r="R307" s="60" t="e">
        <f>+#REF!</f>
        <v>#REF!</v>
      </c>
      <c r="S307" s="60" t="e">
        <f>+#REF!</f>
        <v>#REF!</v>
      </c>
      <c r="T307" s="60" t="e">
        <f>+#REF!</f>
        <v>#REF!</v>
      </c>
      <c r="V307" s="69" t="e">
        <f>+#REF!</f>
        <v>#REF!</v>
      </c>
      <c r="X307" s="60" t="e">
        <f t="shared" si="10"/>
        <v>#REF!</v>
      </c>
    </row>
    <row r="308" spans="1:24" x14ac:dyDescent="0.2">
      <c r="A308" s="3" t="s">
        <v>746</v>
      </c>
      <c r="B308" s="4" t="s">
        <v>747</v>
      </c>
      <c r="C308" s="159">
        <v>50000</v>
      </c>
      <c r="D308" s="159"/>
      <c r="E308" s="72">
        <v>5.8796511377201391E-2</v>
      </c>
      <c r="F308" s="73"/>
      <c r="G308" s="74"/>
      <c r="H308" s="74"/>
      <c r="I308" s="74"/>
      <c r="J308" s="74"/>
      <c r="M308" s="69" t="e">
        <f t="shared" si="9"/>
        <v>#REF!</v>
      </c>
      <c r="N308" s="57" t="s">
        <v>746</v>
      </c>
      <c r="O308" s="60" t="e">
        <f>+#REF!</f>
        <v>#REF!</v>
      </c>
      <c r="P308" s="60" t="e">
        <f>+#REF!</f>
        <v>#REF!</v>
      </c>
      <c r="Q308" s="60" t="e">
        <f>+#REF!</f>
        <v>#REF!</v>
      </c>
      <c r="R308" s="60" t="e">
        <f>+#REF!</f>
        <v>#REF!</v>
      </c>
      <c r="S308" s="60" t="e">
        <f>+#REF!</f>
        <v>#REF!</v>
      </c>
      <c r="T308" s="60" t="e">
        <f>+#REF!</f>
        <v>#REF!</v>
      </c>
      <c r="V308" s="69" t="e">
        <f>+#REF!</f>
        <v>#REF!</v>
      </c>
      <c r="X308" s="60" t="e">
        <f t="shared" si="10"/>
        <v>#REF!</v>
      </c>
    </row>
    <row r="309" spans="1:24" x14ac:dyDescent="0.2">
      <c r="A309" s="3" t="s">
        <v>748</v>
      </c>
      <c r="B309" s="4" t="s">
        <v>749</v>
      </c>
      <c r="C309" s="159"/>
      <c r="D309" s="159"/>
      <c r="E309" s="72">
        <v>0</v>
      </c>
      <c r="F309" s="73"/>
      <c r="G309" s="74"/>
      <c r="H309" s="74"/>
      <c r="I309" s="74"/>
      <c r="J309" s="74"/>
      <c r="M309" s="69" t="e">
        <f t="shared" si="9"/>
        <v>#REF!</v>
      </c>
      <c r="N309" s="57" t="s">
        <v>748</v>
      </c>
      <c r="O309" s="60" t="e">
        <f>+#REF!</f>
        <v>#REF!</v>
      </c>
      <c r="P309" s="60" t="e">
        <f>+#REF!</f>
        <v>#REF!</v>
      </c>
      <c r="Q309" s="60" t="e">
        <f>+#REF!</f>
        <v>#REF!</v>
      </c>
      <c r="R309" s="60" t="e">
        <f>+#REF!</f>
        <v>#REF!</v>
      </c>
      <c r="S309" s="60" t="e">
        <f>+#REF!</f>
        <v>#REF!</v>
      </c>
      <c r="T309" s="60" t="e">
        <f>+#REF!</f>
        <v>#REF!</v>
      </c>
      <c r="V309" s="69" t="e">
        <f>+#REF!</f>
        <v>#REF!</v>
      </c>
      <c r="X309" s="60" t="e">
        <f t="shared" si="10"/>
        <v>#REF!</v>
      </c>
    </row>
    <row r="310" spans="1:24" x14ac:dyDescent="0.2">
      <c r="A310" s="3" t="s">
        <v>750</v>
      </c>
      <c r="B310" s="4" t="s">
        <v>751</v>
      </c>
      <c r="C310" s="159">
        <v>480000</v>
      </c>
      <c r="D310" s="159"/>
      <c r="E310" s="72">
        <v>0.56444650922113326</v>
      </c>
      <c r="F310" s="73"/>
      <c r="G310" s="74"/>
      <c r="H310" s="74"/>
      <c r="I310" s="74"/>
      <c r="J310" s="74"/>
      <c r="M310" s="69" t="e">
        <f t="shared" si="9"/>
        <v>#REF!</v>
      </c>
      <c r="N310" s="57" t="s">
        <v>750</v>
      </c>
      <c r="O310" s="60" t="e">
        <f>+#REF!</f>
        <v>#REF!</v>
      </c>
      <c r="P310" s="60" t="e">
        <f>+#REF!</f>
        <v>#REF!</v>
      </c>
      <c r="Q310" s="60" t="e">
        <f>+#REF!</f>
        <v>#REF!</v>
      </c>
      <c r="R310" s="60" t="e">
        <f>+#REF!</f>
        <v>#REF!</v>
      </c>
      <c r="S310" s="60" t="e">
        <f>+#REF!</f>
        <v>#REF!</v>
      </c>
      <c r="T310" s="60" t="e">
        <f>+#REF!</f>
        <v>#REF!</v>
      </c>
      <c r="V310" s="69" t="e">
        <f>+#REF!</f>
        <v>#REF!</v>
      </c>
      <c r="X310" s="60" t="e">
        <f t="shared" si="10"/>
        <v>#REF!</v>
      </c>
    </row>
    <row r="311" spans="1:24" x14ac:dyDescent="0.2">
      <c r="A311" s="3" t="s">
        <v>752</v>
      </c>
      <c r="B311" s="4" t="s">
        <v>753</v>
      </c>
      <c r="C311" s="159"/>
      <c r="D311" s="159"/>
      <c r="E311" s="72">
        <v>0</v>
      </c>
      <c r="F311" s="73"/>
      <c r="G311" s="74"/>
      <c r="H311" s="74"/>
      <c r="I311" s="74"/>
      <c r="J311" s="74"/>
      <c r="M311" s="69" t="e">
        <f t="shared" si="9"/>
        <v>#REF!</v>
      </c>
      <c r="N311" s="57" t="s">
        <v>752</v>
      </c>
      <c r="O311" s="60" t="e">
        <f>+#REF!</f>
        <v>#REF!</v>
      </c>
      <c r="P311" s="60" t="e">
        <f>+#REF!</f>
        <v>#REF!</v>
      </c>
      <c r="Q311" s="60" t="e">
        <f>+#REF!</f>
        <v>#REF!</v>
      </c>
      <c r="R311" s="60" t="e">
        <f>+#REF!</f>
        <v>#REF!</v>
      </c>
      <c r="S311" s="60" t="e">
        <f>+#REF!</f>
        <v>#REF!</v>
      </c>
      <c r="T311" s="60" t="e">
        <f>+#REF!</f>
        <v>#REF!</v>
      </c>
      <c r="V311" s="69" t="e">
        <f>+#REF!</f>
        <v>#REF!</v>
      </c>
      <c r="X311" s="60" t="e">
        <f t="shared" si="10"/>
        <v>#REF!</v>
      </c>
    </row>
    <row r="312" spans="1:24" x14ac:dyDescent="0.2">
      <c r="A312" s="3" t="s">
        <v>754</v>
      </c>
      <c r="B312" s="4" t="s">
        <v>755</v>
      </c>
      <c r="C312" s="159">
        <v>0</v>
      </c>
      <c r="D312" s="164"/>
      <c r="E312" s="72">
        <v>0</v>
      </c>
      <c r="F312" s="73"/>
      <c r="G312" s="74"/>
      <c r="H312" s="74"/>
      <c r="I312" s="74"/>
      <c r="J312" s="74"/>
      <c r="M312" s="69" t="e">
        <f t="shared" si="9"/>
        <v>#REF!</v>
      </c>
      <c r="N312" s="57" t="s">
        <v>754</v>
      </c>
      <c r="O312" s="60" t="e">
        <f>+#REF!</f>
        <v>#REF!</v>
      </c>
      <c r="P312" s="60" t="e">
        <f>+#REF!</f>
        <v>#REF!</v>
      </c>
      <c r="Q312" s="60" t="e">
        <f>+#REF!</f>
        <v>#REF!</v>
      </c>
      <c r="R312" s="60" t="e">
        <f>+#REF!</f>
        <v>#REF!</v>
      </c>
      <c r="S312" s="60" t="e">
        <f>+#REF!</f>
        <v>#REF!</v>
      </c>
      <c r="T312" s="60" t="e">
        <f>+#REF!</f>
        <v>#REF!</v>
      </c>
      <c r="V312" s="69" t="e">
        <f>+#REF!</f>
        <v>#REF!</v>
      </c>
      <c r="X312" s="60" t="e">
        <f t="shared" si="10"/>
        <v>#REF!</v>
      </c>
    </row>
    <row r="313" spans="1:24" x14ac:dyDescent="0.2">
      <c r="A313" s="3" t="s">
        <v>756</v>
      </c>
      <c r="B313" s="4" t="s">
        <v>757</v>
      </c>
      <c r="C313" s="159"/>
      <c r="D313" s="162"/>
      <c r="E313" s="72">
        <v>0</v>
      </c>
      <c r="F313" s="73"/>
      <c r="G313" s="74"/>
      <c r="H313" s="74"/>
      <c r="I313" s="74"/>
      <c r="J313" s="74"/>
      <c r="M313" s="69" t="e">
        <f t="shared" si="9"/>
        <v>#REF!</v>
      </c>
      <c r="N313" s="57" t="s">
        <v>756</v>
      </c>
      <c r="O313" s="60" t="e">
        <f>+#REF!</f>
        <v>#REF!</v>
      </c>
      <c r="P313" s="60" t="e">
        <f>+#REF!</f>
        <v>#REF!</v>
      </c>
      <c r="Q313" s="60" t="e">
        <f>+#REF!</f>
        <v>#REF!</v>
      </c>
      <c r="R313" s="60" t="e">
        <f>+#REF!</f>
        <v>#REF!</v>
      </c>
      <c r="S313" s="60" t="e">
        <f>+#REF!</f>
        <v>#REF!</v>
      </c>
      <c r="T313" s="60" t="e">
        <f>+#REF!</f>
        <v>#REF!</v>
      </c>
      <c r="V313" s="69" t="e">
        <f>+#REF!</f>
        <v>#REF!</v>
      </c>
      <c r="X313" s="60" t="e">
        <f t="shared" si="10"/>
        <v>#REF!</v>
      </c>
    </row>
    <row r="314" spans="1:24" x14ac:dyDescent="0.2">
      <c r="A314" s="3" t="s">
        <v>758</v>
      </c>
      <c r="B314" s="4" t="s">
        <v>759</v>
      </c>
      <c r="C314" s="159">
        <v>0</v>
      </c>
      <c r="D314" s="159"/>
      <c r="E314" s="72">
        <v>0</v>
      </c>
      <c r="F314" s="73"/>
      <c r="G314" s="74"/>
      <c r="H314" s="74"/>
      <c r="I314" s="74"/>
      <c r="J314" s="74"/>
      <c r="M314" s="69" t="e">
        <f t="shared" si="9"/>
        <v>#REF!</v>
      </c>
      <c r="N314" s="57" t="s">
        <v>758</v>
      </c>
      <c r="O314" s="60" t="e">
        <f>+#REF!</f>
        <v>#REF!</v>
      </c>
      <c r="P314" s="60" t="e">
        <f>+#REF!</f>
        <v>#REF!</v>
      </c>
      <c r="Q314" s="60" t="e">
        <f>+#REF!</f>
        <v>#REF!</v>
      </c>
      <c r="R314" s="60" t="e">
        <f>+#REF!</f>
        <v>#REF!</v>
      </c>
      <c r="S314" s="60" t="e">
        <f>+#REF!</f>
        <v>#REF!</v>
      </c>
      <c r="T314" s="60" t="e">
        <f>+#REF!</f>
        <v>#REF!</v>
      </c>
      <c r="V314" s="69" t="e">
        <f>+#REF!</f>
        <v>#REF!</v>
      </c>
      <c r="X314" s="60" t="e">
        <f t="shared" si="10"/>
        <v>#REF!</v>
      </c>
    </row>
    <row r="315" spans="1:24" x14ac:dyDescent="0.2">
      <c r="A315" s="3" t="s">
        <v>760</v>
      </c>
      <c r="B315" s="4" t="s">
        <v>761</v>
      </c>
      <c r="C315" s="159"/>
      <c r="D315" s="159"/>
      <c r="E315" s="72">
        <v>0</v>
      </c>
      <c r="F315" s="73"/>
      <c r="G315" s="74"/>
      <c r="H315" s="74"/>
      <c r="I315" s="74"/>
      <c r="J315" s="74"/>
      <c r="M315" s="69" t="e">
        <f t="shared" si="9"/>
        <v>#REF!</v>
      </c>
      <c r="N315" s="57" t="s">
        <v>760</v>
      </c>
      <c r="O315" s="60" t="e">
        <f>+#REF!</f>
        <v>#REF!</v>
      </c>
      <c r="P315" s="60" t="e">
        <f>+#REF!</f>
        <v>#REF!</v>
      </c>
      <c r="Q315" s="60" t="e">
        <f>+#REF!</f>
        <v>#REF!</v>
      </c>
      <c r="R315" s="60" t="e">
        <f>+#REF!</f>
        <v>#REF!</v>
      </c>
      <c r="S315" s="60" t="e">
        <f>+#REF!</f>
        <v>#REF!</v>
      </c>
      <c r="T315" s="60" t="e">
        <f>+#REF!</f>
        <v>#REF!</v>
      </c>
      <c r="V315" s="69" t="e">
        <f>+#REF!</f>
        <v>#REF!</v>
      </c>
      <c r="X315" s="60" t="e">
        <f t="shared" si="10"/>
        <v>#REF!</v>
      </c>
    </row>
    <row r="316" spans="1:24" x14ac:dyDescent="0.2">
      <c r="A316" s="3" t="s">
        <v>762</v>
      </c>
      <c r="B316" s="4" t="s">
        <v>763</v>
      </c>
      <c r="C316" s="159">
        <v>490000</v>
      </c>
      <c r="D316" s="159"/>
      <c r="E316" s="72">
        <v>0.57620581149657357</v>
      </c>
      <c r="F316" s="73"/>
      <c r="G316" s="74"/>
      <c r="H316" s="74"/>
      <c r="I316" s="74"/>
      <c r="J316" s="74"/>
      <c r="M316" s="69" t="e">
        <f t="shared" si="9"/>
        <v>#REF!</v>
      </c>
      <c r="N316" s="57" t="s">
        <v>762</v>
      </c>
      <c r="O316" s="60" t="e">
        <f>+#REF!</f>
        <v>#REF!</v>
      </c>
      <c r="P316" s="60" t="e">
        <f>+#REF!</f>
        <v>#REF!</v>
      </c>
      <c r="Q316" s="60" t="e">
        <f>+#REF!</f>
        <v>#REF!</v>
      </c>
      <c r="R316" s="60" t="e">
        <f>+#REF!</f>
        <v>#REF!</v>
      </c>
      <c r="S316" s="60" t="e">
        <f>+#REF!</f>
        <v>#REF!</v>
      </c>
      <c r="T316" s="60" t="e">
        <f>+#REF!</f>
        <v>#REF!</v>
      </c>
      <c r="V316" s="69" t="e">
        <f>+#REF!</f>
        <v>#REF!</v>
      </c>
      <c r="X316" s="60" t="e">
        <f t="shared" si="10"/>
        <v>#REF!</v>
      </c>
    </row>
    <row r="317" spans="1:24" x14ac:dyDescent="0.2">
      <c r="A317" s="3" t="s">
        <v>764</v>
      </c>
      <c r="B317" s="4" t="s">
        <v>765</v>
      </c>
      <c r="C317" s="159">
        <v>0</v>
      </c>
      <c r="D317" s="159"/>
      <c r="E317" s="72">
        <v>0</v>
      </c>
      <c r="F317" s="73"/>
      <c r="G317" s="74"/>
      <c r="H317" s="74"/>
      <c r="I317" s="74"/>
      <c r="J317" s="74"/>
      <c r="M317" s="69" t="e">
        <f t="shared" si="9"/>
        <v>#REF!</v>
      </c>
      <c r="N317" s="57" t="s">
        <v>764</v>
      </c>
      <c r="O317" s="60" t="e">
        <f>+#REF!</f>
        <v>#REF!</v>
      </c>
      <c r="P317" s="60" t="e">
        <f>+#REF!</f>
        <v>#REF!</v>
      </c>
      <c r="Q317" s="60" t="e">
        <f>+#REF!</f>
        <v>#REF!</v>
      </c>
      <c r="R317" s="60" t="e">
        <f>+#REF!</f>
        <v>#REF!</v>
      </c>
      <c r="S317" s="60" t="e">
        <f>+#REF!</f>
        <v>#REF!</v>
      </c>
      <c r="T317" s="60" t="e">
        <f>+#REF!</f>
        <v>#REF!</v>
      </c>
      <c r="V317" s="69" t="e">
        <f>+#REF!</f>
        <v>#REF!</v>
      </c>
      <c r="X317" s="60" t="e">
        <f t="shared" si="10"/>
        <v>#REF!</v>
      </c>
    </row>
    <row r="318" spans="1:24" x14ac:dyDescent="0.2">
      <c r="A318" s="3" t="s">
        <v>766</v>
      </c>
      <c r="B318" s="4" t="s">
        <v>767</v>
      </c>
      <c r="C318" s="159"/>
      <c r="D318" s="159"/>
      <c r="E318" s="72">
        <v>0</v>
      </c>
      <c r="F318" s="73"/>
      <c r="G318" s="74"/>
      <c r="H318" s="74"/>
      <c r="I318" s="74"/>
      <c r="J318" s="74"/>
      <c r="M318" s="69" t="e">
        <f t="shared" si="9"/>
        <v>#REF!</v>
      </c>
      <c r="N318" s="57" t="s">
        <v>766</v>
      </c>
      <c r="O318" s="60" t="e">
        <f>+#REF!</f>
        <v>#REF!</v>
      </c>
      <c r="P318" s="60" t="e">
        <f>+#REF!</f>
        <v>#REF!</v>
      </c>
      <c r="Q318" s="60" t="e">
        <f>+#REF!</f>
        <v>#REF!</v>
      </c>
      <c r="R318" s="60" t="e">
        <f>+#REF!</f>
        <v>#REF!</v>
      </c>
      <c r="S318" s="60" t="e">
        <f>+#REF!</f>
        <v>#REF!</v>
      </c>
      <c r="T318" s="60" t="e">
        <f>+#REF!</f>
        <v>#REF!</v>
      </c>
      <c r="V318" s="69" t="e">
        <f>+#REF!</f>
        <v>#REF!</v>
      </c>
      <c r="X318" s="60" t="e">
        <f t="shared" si="10"/>
        <v>#REF!</v>
      </c>
    </row>
    <row r="319" spans="1:24" x14ac:dyDescent="0.2">
      <c r="A319" s="3" t="s">
        <v>768</v>
      </c>
      <c r="B319" s="4" t="s">
        <v>769</v>
      </c>
      <c r="C319" s="159">
        <v>0</v>
      </c>
      <c r="D319" s="159"/>
      <c r="E319" s="72">
        <v>0</v>
      </c>
      <c r="F319" s="73"/>
      <c r="G319" s="74"/>
      <c r="H319" s="74"/>
      <c r="I319" s="74"/>
      <c r="J319" s="74"/>
      <c r="M319" s="69" t="e">
        <f t="shared" si="9"/>
        <v>#REF!</v>
      </c>
      <c r="N319" s="57" t="s">
        <v>768</v>
      </c>
      <c r="O319" s="60" t="e">
        <f>+#REF!</f>
        <v>#REF!</v>
      </c>
      <c r="P319" s="60" t="e">
        <f>+#REF!</f>
        <v>#REF!</v>
      </c>
      <c r="Q319" s="60" t="e">
        <f>+#REF!</f>
        <v>#REF!</v>
      </c>
      <c r="R319" s="60" t="e">
        <f>+#REF!</f>
        <v>#REF!</v>
      </c>
      <c r="S319" s="60" t="e">
        <f>+#REF!</f>
        <v>#REF!</v>
      </c>
      <c r="T319" s="60" t="e">
        <f>+#REF!</f>
        <v>#REF!</v>
      </c>
      <c r="V319" s="69" t="e">
        <f>+#REF!</f>
        <v>#REF!</v>
      </c>
      <c r="X319" s="60" t="e">
        <f t="shared" si="10"/>
        <v>#REF!</v>
      </c>
    </row>
    <row r="320" spans="1:24" x14ac:dyDescent="0.2">
      <c r="A320" s="3" t="s">
        <v>770</v>
      </c>
      <c r="B320" s="4" t="s">
        <v>771</v>
      </c>
      <c r="C320" s="159"/>
      <c r="D320" s="159"/>
      <c r="E320" s="72">
        <v>0</v>
      </c>
      <c r="F320" s="73"/>
      <c r="G320" s="74"/>
      <c r="H320" s="74"/>
      <c r="I320" s="74"/>
      <c r="J320" s="74"/>
      <c r="M320" s="69" t="e">
        <f t="shared" si="9"/>
        <v>#REF!</v>
      </c>
      <c r="N320" s="57" t="s">
        <v>770</v>
      </c>
      <c r="O320" s="60" t="e">
        <f>+#REF!</f>
        <v>#REF!</v>
      </c>
      <c r="P320" s="60" t="e">
        <f>+#REF!</f>
        <v>#REF!</v>
      </c>
      <c r="Q320" s="60" t="e">
        <f>+#REF!</f>
        <v>#REF!</v>
      </c>
      <c r="R320" s="60" t="e">
        <f>+#REF!</f>
        <v>#REF!</v>
      </c>
      <c r="S320" s="60" t="e">
        <f>+#REF!</f>
        <v>#REF!</v>
      </c>
      <c r="T320" s="60" t="e">
        <f>+#REF!</f>
        <v>#REF!</v>
      </c>
      <c r="V320" s="69" t="e">
        <f>+#REF!</f>
        <v>#REF!</v>
      </c>
      <c r="X320" s="60" t="e">
        <f t="shared" si="10"/>
        <v>#REF!</v>
      </c>
    </row>
    <row r="321" spans="1:24" x14ac:dyDescent="0.2">
      <c r="A321" s="3" t="s">
        <v>772</v>
      </c>
      <c r="B321" s="4" t="s">
        <v>773</v>
      </c>
      <c r="C321" s="159">
        <v>0</v>
      </c>
      <c r="D321" s="159"/>
      <c r="E321" s="72">
        <v>0</v>
      </c>
      <c r="F321" s="73"/>
      <c r="G321" s="74"/>
      <c r="H321" s="74"/>
      <c r="I321" s="74"/>
      <c r="J321" s="74"/>
      <c r="M321" s="69" t="e">
        <f t="shared" si="9"/>
        <v>#REF!</v>
      </c>
      <c r="N321" s="57" t="s">
        <v>772</v>
      </c>
      <c r="O321" s="60" t="e">
        <f>+#REF!</f>
        <v>#REF!</v>
      </c>
      <c r="P321" s="60" t="e">
        <f>+#REF!</f>
        <v>#REF!</v>
      </c>
      <c r="Q321" s="60" t="e">
        <f>+#REF!</f>
        <v>#REF!</v>
      </c>
      <c r="R321" s="60" t="e">
        <f>+#REF!</f>
        <v>#REF!</v>
      </c>
      <c r="S321" s="60" t="e">
        <f>+#REF!</f>
        <v>#REF!</v>
      </c>
      <c r="T321" s="60" t="e">
        <f>+#REF!</f>
        <v>#REF!</v>
      </c>
      <c r="V321" s="69" t="e">
        <f>+#REF!</f>
        <v>#REF!</v>
      </c>
      <c r="X321" s="60" t="e">
        <f t="shared" si="10"/>
        <v>#REF!</v>
      </c>
    </row>
    <row r="322" spans="1:24" x14ac:dyDescent="0.2">
      <c r="A322" s="3" t="s">
        <v>774</v>
      </c>
      <c r="B322" s="4" t="s">
        <v>775</v>
      </c>
      <c r="C322" s="159"/>
      <c r="D322" s="162"/>
      <c r="E322" s="72">
        <v>0</v>
      </c>
      <c r="F322" s="73"/>
      <c r="G322" s="74"/>
      <c r="H322" s="74"/>
      <c r="I322" s="74"/>
      <c r="J322" s="74"/>
      <c r="M322" s="69" t="e">
        <f t="shared" si="9"/>
        <v>#REF!</v>
      </c>
      <c r="N322" s="57" t="s">
        <v>774</v>
      </c>
      <c r="O322" s="60" t="e">
        <f>+#REF!</f>
        <v>#REF!</v>
      </c>
      <c r="P322" s="60" t="e">
        <f>+#REF!</f>
        <v>#REF!</v>
      </c>
      <c r="Q322" s="60" t="e">
        <f>+#REF!</f>
        <v>#REF!</v>
      </c>
      <c r="R322" s="60" t="e">
        <f>+#REF!</f>
        <v>#REF!</v>
      </c>
      <c r="S322" s="60" t="e">
        <f>+#REF!</f>
        <v>#REF!</v>
      </c>
      <c r="T322" s="60" t="e">
        <f>+#REF!</f>
        <v>#REF!</v>
      </c>
      <c r="V322" s="69" t="e">
        <f>+#REF!</f>
        <v>#REF!</v>
      </c>
      <c r="X322" s="60" t="e">
        <f t="shared" si="10"/>
        <v>#REF!</v>
      </c>
    </row>
    <row r="323" spans="1:24" x14ac:dyDescent="0.2">
      <c r="A323" s="3" t="s">
        <v>776</v>
      </c>
      <c r="B323" s="4" t="s">
        <v>777</v>
      </c>
      <c r="C323" s="159">
        <v>0</v>
      </c>
      <c r="D323" s="159"/>
      <c r="E323" s="72">
        <v>0</v>
      </c>
      <c r="F323" s="73"/>
      <c r="G323" s="74"/>
      <c r="H323" s="74"/>
      <c r="I323" s="74"/>
      <c r="J323" s="74"/>
      <c r="M323" s="69" t="e">
        <f t="shared" si="9"/>
        <v>#REF!</v>
      </c>
      <c r="N323" s="57" t="s">
        <v>776</v>
      </c>
      <c r="O323" s="60" t="e">
        <f>+#REF!</f>
        <v>#REF!</v>
      </c>
      <c r="P323" s="60" t="e">
        <f>+#REF!</f>
        <v>#REF!</v>
      </c>
      <c r="Q323" s="60" t="e">
        <f>+#REF!</f>
        <v>#REF!</v>
      </c>
      <c r="R323" s="60" t="e">
        <f>+#REF!</f>
        <v>#REF!</v>
      </c>
      <c r="S323" s="60" t="e">
        <f>+#REF!</f>
        <v>#REF!</v>
      </c>
      <c r="T323" s="60" t="e">
        <f>+#REF!</f>
        <v>#REF!</v>
      </c>
      <c r="V323" s="69" t="e">
        <f>+#REF!</f>
        <v>#REF!</v>
      </c>
      <c r="X323" s="60" t="e">
        <f t="shared" si="10"/>
        <v>#REF!</v>
      </c>
    </row>
    <row r="324" spans="1:24" x14ac:dyDescent="0.2">
      <c r="A324" s="3" t="s">
        <v>778</v>
      </c>
      <c r="B324" s="4" t="s">
        <v>779</v>
      </c>
      <c r="C324" s="159"/>
      <c r="D324" s="159"/>
      <c r="E324" s="72">
        <v>0</v>
      </c>
      <c r="F324" s="73"/>
      <c r="G324" s="74"/>
      <c r="H324" s="74"/>
      <c r="I324" s="74"/>
      <c r="J324" s="74"/>
      <c r="M324" s="69" t="e">
        <f t="shared" si="9"/>
        <v>#REF!</v>
      </c>
      <c r="N324" s="57" t="s">
        <v>778</v>
      </c>
      <c r="O324" s="60" t="e">
        <f>+#REF!</f>
        <v>#REF!</v>
      </c>
      <c r="P324" s="60" t="e">
        <f>+#REF!</f>
        <v>#REF!</v>
      </c>
      <c r="Q324" s="60" t="e">
        <f>+#REF!</f>
        <v>#REF!</v>
      </c>
      <c r="R324" s="60" t="e">
        <f>+#REF!</f>
        <v>#REF!</v>
      </c>
      <c r="S324" s="60" t="e">
        <f>+#REF!</f>
        <v>#REF!</v>
      </c>
      <c r="T324" s="60" t="e">
        <f>+#REF!</f>
        <v>#REF!</v>
      </c>
      <c r="V324" s="69" t="e">
        <f>+#REF!</f>
        <v>#REF!</v>
      </c>
      <c r="X324" s="60" t="e">
        <f t="shared" si="10"/>
        <v>#REF!</v>
      </c>
    </row>
    <row r="325" spans="1:24" x14ac:dyDescent="0.2">
      <c r="A325" s="3" t="s">
        <v>780</v>
      </c>
      <c r="B325" s="4" t="s">
        <v>781</v>
      </c>
      <c r="C325" s="159">
        <v>0</v>
      </c>
      <c r="D325" s="159"/>
      <c r="E325" s="72">
        <v>0</v>
      </c>
      <c r="F325" s="73"/>
      <c r="G325" s="74"/>
      <c r="H325" s="74"/>
      <c r="I325" s="74"/>
      <c r="J325" s="74"/>
      <c r="M325" s="69" t="e">
        <f t="shared" si="9"/>
        <v>#REF!</v>
      </c>
      <c r="N325" s="57" t="s">
        <v>780</v>
      </c>
      <c r="O325" s="60" t="e">
        <f>+#REF!</f>
        <v>#REF!</v>
      </c>
      <c r="P325" s="60" t="e">
        <f>+#REF!</f>
        <v>#REF!</v>
      </c>
      <c r="Q325" s="60" t="e">
        <f>+#REF!</f>
        <v>#REF!</v>
      </c>
      <c r="R325" s="60" t="e">
        <f>+#REF!</f>
        <v>#REF!</v>
      </c>
      <c r="S325" s="60" t="e">
        <f>+#REF!</f>
        <v>#REF!</v>
      </c>
      <c r="T325" s="60" t="e">
        <f>+#REF!</f>
        <v>#REF!</v>
      </c>
      <c r="V325" s="69" t="e">
        <f>+#REF!</f>
        <v>#REF!</v>
      </c>
      <c r="X325" s="60" t="e">
        <f t="shared" si="10"/>
        <v>#REF!</v>
      </c>
    </row>
    <row r="326" spans="1:24" x14ac:dyDescent="0.2">
      <c r="A326" s="2" t="s">
        <v>782</v>
      </c>
      <c r="B326" s="12" t="s">
        <v>783</v>
      </c>
      <c r="C326" s="158">
        <v>2459000</v>
      </c>
      <c r="D326" s="161"/>
      <c r="E326" s="110">
        <v>2.8916124295307641</v>
      </c>
      <c r="F326" s="73"/>
      <c r="G326" s="74"/>
      <c r="H326" s="74"/>
      <c r="I326" s="74"/>
      <c r="J326" s="74"/>
      <c r="M326" s="69" t="e">
        <f t="shared" si="9"/>
        <v>#REF!</v>
      </c>
      <c r="N326" s="56" t="s">
        <v>782</v>
      </c>
      <c r="O326" s="60" t="e">
        <f>+#REF!</f>
        <v>#REF!</v>
      </c>
      <c r="P326" s="60" t="e">
        <f>+#REF!</f>
        <v>#REF!</v>
      </c>
      <c r="Q326" s="60" t="e">
        <f>+#REF!</f>
        <v>#REF!</v>
      </c>
      <c r="R326" s="60" t="e">
        <f>+#REF!</f>
        <v>#REF!</v>
      </c>
      <c r="S326" s="60" t="e">
        <f>+#REF!</f>
        <v>#REF!</v>
      </c>
      <c r="T326" s="60" t="e">
        <f>+#REF!</f>
        <v>#REF!</v>
      </c>
      <c r="V326" s="69" t="e">
        <f>+#REF!</f>
        <v>#REF!</v>
      </c>
      <c r="X326" s="60" t="e">
        <f t="shared" si="10"/>
        <v>#REF!</v>
      </c>
    </row>
    <row r="327" spans="1:24" x14ac:dyDescent="0.2">
      <c r="A327" s="3" t="s">
        <v>784</v>
      </c>
      <c r="B327" s="4" t="s">
        <v>785</v>
      </c>
      <c r="C327" s="159"/>
      <c r="D327" s="159"/>
      <c r="E327" s="72">
        <v>0</v>
      </c>
      <c r="F327" s="73"/>
      <c r="G327" s="74"/>
      <c r="H327" s="74"/>
      <c r="I327" s="74"/>
      <c r="J327" s="74"/>
      <c r="M327" s="69" t="e">
        <f t="shared" si="9"/>
        <v>#REF!</v>
      </c>
      <c r="N327" s="57" t="s">
        <v>784</v>
      </c>
      <c r="O327" s="60" t="e">
        <f>+#REF!</f>
        <v>#REF!</v>
      </c>
      <c r="P327" s="60" t="e">
        <f>+#REF!</f>
        <v>#REF!</v>
      </c>
      <c r="Q327" s="60" t="e">
        <f>+#REF!</f>
        <v>#REF!</v>
      </c>
      <c r="R327" s="60" t="e">
        <f>+#REF!</f>
        <v>#REF!</v>
      </c>
      <c r="S327" s="60" t="e">
        <f>+#REF!</f>
        <v>#REF!</v>
      </c>
      <c r="T327" s="60" t="e">
        <f>+#REF!</f>
        <v>#REF!</v>
      </c>
      <c r="V327" s="69" t="e">
        <f>+#REF!</f>
        <v>#REF!</v>
      </c>
      <c r="X327" s="60" t="e">
        <f t="shared" si="10"/>
        <v>#REF!</v>
      </c>
    </row>
    <row r="328" spans="1:24" x14ac:dyDescent="0.2">
      <c r="A328" s="3" t="s">
        <v>786</v>
      </c>
      <c r="B328" s="4" t="s">
        <v>787</v>
      </c>
      <c r="C328" s="159">
        <v>450000</v>
      </c>
      <c r="D328" s="159"/>
      <c r="E328" s="72">
        <v>0.52916860239481256</v>
      </c>
      <c r="F328" s="73"/>
      <c r="G328" s="74"/>
      <c r="H328" s="74"/>
      <c r="I328" s="74"/>
      <c r="J328" s="74"/>
      <c r="M328" s="69" t="e">
        <f t="shared" ref="M328:M390" si="11">SUM(O328:V328)</f>
        <v>#REF!</v>
      </c>
      <c r="N328" s="57" t="s">
        <v>786</v>
      </c>
      <c r="O328" s="60" t="e">
        <f>+#REF!</f>
        <v>#REF!</v>
      </c>
      <c r="P328" s="60" t="e">
        <f>+#REF!</f>
        <v>#REF!</v>
      </c>
      <c r="Q328" s="60" t="e">
        <f>+#REF!</f>
        <v>#REF!</v>
      </c>
      <c r="R328" s="60" t="e">
        <f>+#REF!</f>
        <v>#REF!</v>
      </c>
      <c r="S328" s="60" t="e">
        <f>+#REF!</f>
        <v>#REF!</v>
      </c>
      <c r="T328" s="60" t="e">
        <f>+#REF!</f>
        <v>#REF!</v>
      </c>
      <c r="V328" s="69" t="e">
        <f>+#REF!</f>
        <v>#REF!</v>
      </c>
      <c r="X328" s="60" t="e">
        <f t="shared" si="10"/>
        <v>#REF!</v>
      </c>
    </row>
    <row r="329" spans="1:24" x14ac:dyDescent="0.2">
      <c r="A329" s="3" t="s">
        <v>788</v>
      </c>
      <c r="B329" s="4" t="s">
        <v>789</v>
      </c>
      <c r="C329" s="159"/>
      <c r="D329" s="159"/>
      <c r="E329" s="72">
        <v>0</v>
      </c>
      <c r="F329" s="73"/>
      <c r="G329" s="74"/>
      <c r="H329" s="74"/>
      <c r="I329" s="74"/>
      <c r="J329" s="74"/>
      <c r="M329" s="69" t="e">
        <f t="shared" si="11"/>
        <v>#REF!</v>
      </c>
      <c r="N329" s="57" t="s">
        <v>788</v>
      </c>
      <c r="O329" s="60" t="e">
        <f>+#REF!</f>
        <v>#REF!</v>
      </c>
      <c r="P329" s="60" t="e">
        <f>+#REF!</f>
        <v>#REF!</v>
      </c>
      <c r="Q329" s="60" t="e">
        <f>+#REF!</f>
        <v>#REF!</v>
      </c>
      <c r="R329" s="60" t="e">
        <f>+#REF!</f>
        <v>#REF!</v>
      </c>
      <c r="S329" s="60" t="e">
        <f>+#REF!</f>
        <v>#REF!</v>
      </c>
      <c r="T329" s="60" t="e">
        <f>+#REF!</f>
        <v>#REF!</v>
      </c>
      <c r="V329" s="69" t="e">
        <f>+#REF!</f>
        <v>#REF!</v>
      </c>
      <c r="X329" s="60" t="e">
        <f t="shared" si="10"/>
        <v>#REF!</v>
      </c>
    </row>
    <row r="330" spans="1:24" x14ac:dyDescent="0.2">
      <c r="A330" s="3" t="s">
        <v>790</v>
      </c>
      <c r="B330" s="4" t="s">
        <v>791</v>
      </c>
      <c r="C330" s="159">
        <v>410000</v>
      </c>
      <c r="D330" s="159"/>
      <c r="E330" s="72">
        <v>0.48213139329305138</v>
      </c>
      <c r="F330" s="73"/>
      <c r="G330" s="74"/>
      <c r="H330" s="74"/>
      <c r="I330" s="74"/>
      <c r="J330" s="74"/>
      <c r="M330" s="69" t="e">
        <f t="shared" si="11"/>
        <v>#REF!</v>
      </c>
      <c r="N330" s="57" t="s">
        <v>790</v>
      </c>
      <c r="O330" s="60" t="e">
        <f>+#REF!</f>
        <v>#REF!</v>
      </c>
      <c r="P330" s="60" t="e">
        <f>+#REF!</f>
        <v>#REF!</v>
      </c>
      <c r="Q330" s="60" t="e">
        <f>+#REF!</f>
        <v>#REF!</v>
      </c>
      <c r="R330" s="60" t="e">
        <f>+#REF!</f>
        <v>#REF!</v>
      </c>
      <c r="S330" s="60" t="e">
        <f>+#REF!</f>
        <v>#REF!</v>
      </c>
      <c r="T330" s="60" t="e">
        <f>+#REF!</f>
        <v>#REF!</v>
      </c>
      <c r="V330" s="69" t="e">
        <f>+#REF!</f>
        <v>#REF!</v>
      </c>
      <c r="X330" s="60" t="e">
        <f t="shared" si="10"/>
        <v>#REF!</v>
      </c>
    </row>
    <row r="331" spans="1:24" x14ac:dyDescent="0.2">
      <c r="A331" s="3" t="s">
        <v>792</v>
      </c>
      <c r="B331" s="4" t="s">
        <v>793</v>
      </c>
      <c r="C331" s="159"/>
      <c r="D331" s="162"/>
      <c r="E331" s="72">
        <v>0</v>
      </c>
      <c r="F331" s="73"/>
      <c r="G331" s="74"/>
      <c r="H331" s="74"/>
      <c r="I331" s="74"/>
      <c r="J331" s="74"/>
      <c r="M331" s="69" t="e">
        <f t="shared" si="11"/>
        <v>#REF!</v>
      </c>
      <c r="N331" s="57" t="s">
        <v>792</v>
      </c>
      <c r="O331" s="60" t="e">
        <f>+#REF!</f>
        <v>#REF!</v>
      </c>
      <c r="P331" s="60" t="e">
        <f>+#REF!</f>
        <v>#REF!</v>
      </c>
      <c r="Q331" s="60" t="e">
        <f>+#REF!</f>
        <v>#REF!</v>
      </c>
      <c r="R331" s="60" t="e">
        <f>+#REF!</f>
        <v>#REF!</v>
      </c>
      <c r="S331" s="60" t="e">
        <f>+#REF!</f>
        <v>#REF!</v>
      </c>
      <c r="T331" s="60" t="e">
        <f>+#REF!</f>
        <v>#REF!</v>
      </c>
      <c r="V331" s="69" t="e">
        <f>+#REF!</f>
        <v>#REF!</v>
      </c>
      <c r="X331" s="60" t="e">
        <f t="shared" si="10"/>
        <v>#REF!</v>
      </c>
    </row>
    <row r="332" spans="1:24" x14ac:dyDescent="0.2">
      <c r="A332" s="3" t="s">
        <v>794</v>
      </c>
      <c r="B332" s="4" t="s">
        <v>795</v>
      </c>
      <c r="C332" s="159">
        <v>50000</v>
      </c>
      <c r="D332" s="159"/>
      <c r="E332" s="72">
        <v>5.8796511377201391E-2</v>
      </c>
      <c r="F332" s="73"/>
      <c r="G332" s="74"/>
      <c r="H332" s="74"/>
      <c r="I332" s="74"/>
      <c r="J332" s="74"/>
      <c r="M332" s="69" t="e">
        <f t="shared" si="11"/>
        <v>#REF!</v>
      </c>
      <c r="N332" s="57" t="s">
        <v>794</v>
      </c>
      <c r="O332" s="60" t="e">
        <f>+#REF!</f>
        <v>#REF!</v>
      </c>
      <c r="P332" s="60" t="e">
        <f>+#REF!</f>
        <v>#REF!</v>
      </c>
      <c r="Q332" s="60" t="e">
        <f>+#REF!</f>
        <v>#REF!</v>
      </c>
      <c r="R332" s="60" t="e">
        <f>+#REF!</f>
        <v>#REF!</v>
      </c>
      <c r="S332" s="60" t="e">
        <f>+#REF!</f>
        <v>#REF!</v>
      </c>
      <c r="T332" s="60" t="e">
        <f>+#REF!</f>
        <v>#REF!</v>
      </c>
      <c r="V332" s="69" t="e">
        <f>+#REF!</f>
        <v>#REF!</v>
      </c>
      <c r="X332" s="60" t="e">
        <f t="shared" si="10"/>
        <v>#REF!</v>
      </c>
    </row>
    <row r="333" spans="1:24" x14ac:dyDescent="0.2">
      <c r="A333" s="3" t="s">
        <v>796</v>
      </c>
      <c r="B333" s="4" t="s">
        <v>797</v>
      </c>
      <c r="C333" s="159"/>
      <c r="D333" s="159"/>
      <c r="E333" s="72">
        <v>0</v>
      </c>
      <c r="F333" s="73"/>
      <c r="G333" s="74"/>
      <c r="H333" s="74"/>
      <c r="I333" s="74"/>
      <c r="J333" s="74"/>
      <c r="M333" s="69" t="e">
        <f t="shared" si="11"/>
        <v>#REF!</v>
      </c>
      <c r="N333" s="57" t="s">
        <v>796</v>
      </c>
      <c r="O333" s="60" t="e">
        <f>+#REF!</f>
        <v>#REF!</v>
      </c>
      <c r="P333" s="60" t="e">
        <f>+#REF!</f>
        <v>#REF!</v>
      </c>
      <c r="Q333" s="60" t="e">
        <f>+#REF!</f>
        <v>#REF!</v>
      </c>
      <c r="R333" s="60" t="e">
        <f>+#REF!</f>
        <v>#REF!</v>
      </c>
      <c r="S333" s="60" t="e">
        <f>+#REF!</f>
        <v>#REF!</v>
      </c>
      <c r="T333" s="60" t="e">
        <f>+#REF!</f>
        <v>#REF!</v>
      </c>
      <c r="V333" s="69" t="e">
        <f>+#REF!</f>
        <v>#REF!</v>
      </c>
      <c r="X333" s="60" t="e">
        <f t="shared" si="10"/>
        <v>#REF!</v>
      </c>
    </row>
    <row r="334" spans="1:24" x14ac:dyDescent="0.2">
      <c r="A334" s="3" t="s">
        <v>798</v>
      </c>
      <c r="B334" s="4" t="s">
        <v>799</v>
      </c>
      <c r="C334" s="159">
        <v>345000</v>
      </c>
      <c r="D334" s="164"/>
      <c r="E334" s="72">
        <v>0.4056959285026896</v>
      </c>
      <c r="F334" s="73"/>
      <c r="G334" s="74"/>
      <c r="H334" s="74"/>
      <c r="I334" s="74"/>
      <c r="J334" s="74"/>
      <c r="M334" s="69" t="e">
        <f t="shared" si="11"/>
        <v>#REF!</v>
      </c>
      <c r="N334" s="57" t="s">
        <v>798</v>
      </c>
      <c r="O334" s="60" t="e">
        <f>+#REF!</f>
        <v>#REF!</v>
      </c>
      <c r="P334" s="60" t="e">
        <f>+#REF!</f>
        <v>#REF!</v>
      </c>
      <c r="Q334" s="60" t="e">
        <f>+#REF!</f>
        <v>#REF!</v>
      </c>
      <c r="R334" s="60" t="e">
        <f>+#REF!</f>
        <v>#REF!</v>
      </c>
      <c r="S334" s="60" t="e">
        <f>+#REF!</f>
        <v>#REF!</v>
      </c>
      <c r="T334" s="60" t="e">
        <f>+#REF!</f>
        <v>#REF!</v>
      </c>
      <c r="V334" s="69" t="e">
        <f>+#REF!</f>
        <v>#REF!</v>
      </c>
      <c r="X334" s="60" t="e">
        <f t="shared" si="10"/>
        <v>#REF!</v>
      </c>
    </row>
    <row r="335" spans="1:24" x14ac:dyDescent="0.2">
      <c r="A335" s="3" t="s">
        <v>800</v>
      </c>
      <c r="B335" s="4" t="s">
        <v>801</v>
      </c>
      <c r="C335" s="159">
        <v>200000</v>
      </c>
      <c r="D335" s="162"/>
      <c r="E335" s="72">
        <v>0.23518604550880556</v>
      </c>
      <c r="F335" s="73"/>
      <c r="G335" s="74"/>
      <c r="H335" s="74"/>
      <c r="I335" s="74"/>
      <c r="J335" s="74"/>
      <c r="M335" s="69" t="e">
        <f t="shared" si="11"/>
        <v>#REF!</v>
      </c>
      <c r="N335" s="57" t="s">
        <v>800</v>
      </c>
      <c r="O335" s="60" t="e">
        <f>+#REF!</f>
        <v>#REF!</v>
      </c>
      <c r="P335" s="60" t="e">
        <f>+#REF!</f>
        <v>#REF!</v>
      </c>
      <c r="Q335" s="60" t="e">
        <f>+#REF!</f>
        <v>#REF!</v>
      </c>
      <c r="R335" s="60" t="e">
        <f>+#REF!</f>
        <v>#REF!</v>
      </c>
      <c r="S335" s="60" t="e">
        <f>+#REF!</f>
        <v>#REF!</v>
      </c>
      <c r="T335" s="60" t="e">
        <f>+#REF!</f>
        <v>#REF!</v>
      </c>
      <c r="V335" s="69" t="e">
        <f>+#REF!</f>
        <v>#REF!</v>
      </c>
      <c r="X335" s="60" t="e">
        <f t="shared" si="10"/>
        <v>#REF!</v>
      </c>
    </row>
    <row r="336" spans="1:24" x14ac:dyDescent="0.2">
      <c r="A336" s="3" t="s">
        <v>802</v>
      </c>
      <c r="B336" s="4" t="s">
        <v>803</v>
      </c>
      <c r="C336" s="159">
        <v>854000</v>
      </c>
      <c r="D336" s="159"/>
      <c r="E336" s="72">
        <v>1.0042444143225997</v>
      </c>
      <c r="F336" s="73"/>
      <c r="G336" s="74"/>
      <c r="H336" s="74"/>
      <c r="I336" s="74"/>
      <c r="J336" s="74"/>
      <c r="M336" s="69" t="e">
        <f t="shared" si="11"/>
        <v>#REF!</v>
      </c>
      <c r="N336" s="57" t="s">
        <v>802</v>
      </c>
      <c r="O336" s="60" t="e">
        <f>+#REF!</f>
        <v>#REF!</v>
      </c>
      <c r="P336" s="60" t="e">
        <f>+#REF!</f>
        <v>#REF!</v>
      </c>
      <c r="Q336" s="60" t="e">
        <f>+#REF!</f>
        <v>#REF!</v>
      </c>
      <c r="R336" s="60" t="e">
        <f>+#REF!</f>
        <v>#REF!</v>
      </c>
      <c r="S336" s="60" t="e">
        <f>+#REF!</f>
        <v>#REF!</v>
      </c>
      <c r="T336" s="60" t="e">
        <f>+#REF!</f>
        <v>#REF!</v>
      </c>
      <c r="V336" s="69" t="e">
        <f>+#REF!</f>
        <v>#REF!</v>
      </c>
      <c r="X336" s="60" t="e">
        <f t="shared" si="10"/>
        <v>#REF!</v>
      </c>
    </row>
    <row r="337" spans="1:24" x14ac:dyDescent="0.2">
      <c r="A337" s="3" t="s">
        <v>804</v>
      </c>
      <c r="B337" s="4" t="s">
        <v>805</v>
      </c>
      <c r="C337" s="159"/>
      <c r="D337" s="159"/>
      <c r="E337" s="72">
        <v>0</v>
      </c>
      <c r="F337" s="73"/>
      <c r="G337" s="74"/>
      <c r="H337" s="74"/>
      <c r="I337" s="74"/>
      <c r="J337" s="74"/>
      <c r="M337" s="69" t="e">
        <f t="shared" si="11"/>
        <v>#REF!</v>
      </c>
      <c r="N337" s="57" t="s">
        <v>804</v>
      </c>
      <c r="O337" s="60" t="e">
        <f>+#REF!</f>
        <v>#REF!</v>
      </c>
      <c r="P337" s="60" t="e">
        <f>+#REF!</f>
        <v>#REF!</v>
      </c>
      <c r="Q337" s="60" t="e">
        <f>+#REF!</f>
        <v>#REF!</v>
      </c>
      <c r="R337" s="60" t="e">
        <f>+#REF!</f>
        <v>#REF!</v>
      </c>
      <c r="S337" s="60" t="e">
        <f>+#REF!</f>
        <v>#REF!</v>
      </c>
      <c r="T337" s="60" t="e">
        <f>+#REF!</f>
        <v>#REF!</v>
      </c>
      <c r="V337" s="69" t="e">
        <f>+#REF!</f>
        <v>#REF!</v>
      </c>
      <c r="X337" s="60" t="e">
        <f t="shared" si="10"/>
        <v>#REF!</v>
      </c>
    </row>
    <row r="338" spans="1:24" x14ac:dyDescent="0.2">
      <c r="A338" s="3" t="s">
        <v>806</v>
      </c>
      <c r="B338" s="4" t="s">
        <v>807</v>
      </c>
      <c r="C338" s="159">
        <v>150000</v>
      </c>
      <c r="D338" s="162"/>
      <c r="E338" s="72">
        <v>0.17638953413160416</v>
      </c>
      <c r="F338" s="73"/>
      <c r="G338" s="74"/>
      <c r="H338" s="74"/>
      <c r="I338" s="74"/>
      <c r="J338" s="74"/>
      <c r="M338" s="69" t="e">
        <f t="shared" si="11"/>
        <v>#REF!</v>
      </c>
      <c r="N338" s="57" t="s">
        <v>806</v>
      </c>
      <c r="O338" s="60" t="e">
        <f>+#REF!</f>
        <v>#REF!</v>
      </c>
      <c r="P338" s="60" t="e">
        <f>+#REF!</f>
        <v>#REF!</v>
      </c>
      <c r="Q338" s="60" t="e">
        <f>+#REF!</f>
        <v>#REF!</v>
      </c>
      <c r="R338" s="60" t="e">
        <f>+#REF!</f>
        <v>#REF!</v>
      </c>
      <c r="S338" s="60" t="e">
        <f>+#REF!</f>
        <v>#REF!</v>
      </c>
      <c r="T338" s="60" t="e">
        <f>+#REF!</f>
        <v>#REF!</v>
      </c>
      <c r="V338" s="69" t="e">
        <f>+#REF!</f>
        <v>#REF!</v>
      </c>
      <c r="X338" s="60" t="e">
        <f t="shared" si="10"/>
        <v>#REF!</v>
      </c>
    </row>
    <row r="339" spans="1:24" x14ac:dyDescent="0.2">
      <c r="A339" s="3" t="s">
        <v>808</v>
      </c>
      <c r="B339" s="4" t="s">
        <v>809</v>
      </c>
      <c r="C339" s="159">
        <v>0</v>
      </c>
      <c r="D339" s="159"/>
      <c r="E339" s="72">
        <v>0</v>
      </c>
      <c r="F339" s="73"/>
      <c r="G339" s="74"/>
      <c r="H339" s="74"/>
      <c r="I339" s="74"/>
      <c r="J339" s="74"/>
      <c r="M339" s="69" t="e">
        <f t="shared" si="11"/>
        <v>#REF!</v>
      </c>
      <c r="N339" s="57" t="s">
        <v>808</v>
      </c>
      <c r="O339" s="60" t="e">
        <f>+#REF!</f>
        <v>#REF!</v>
      </c>
      <c r="P339" s="60" t="e">
        <f>+#REF!</f>
        <v>#REF!</v>
      </c>
      <c r="Q339" s="60" t="e">
        <f>+#REF!</f>
        <v>#REF!</v>
      </c>
      <c r="R339" s="60" t="e">
        <f>+#REF!</f>
        <v>#REF!</v>
      </c>
      <c r="S339" s="60" t="e">
        <f>+#REF!</f>
        <v>#REF!</v>
      </c>
      <c r="T339" s="60" t="e">
        <f>+#REF!</f>
        <v>#REF!</v>
      </c>
      <c r="V339" s="69" t="e">
        <f>+#REF!</f>
        <v>#REF!</v>
      </c>
      <c r="X339" s="60" t="e">
        <f t="shared" si="10"/>
        <v>#REF!</v>
      </c>
    </row>
    <row r="340" spans="1:24" x14ac:dyDescent="0.2">
      <c r="A340" s="2" t="s">
        <v>810</v>
      </c>
      <c r="B340" s="12" t="s">
        <v>15</v>
      </c>
      <c r="C340" s="158">
        <v>1559300</v>
      </c>
      <c r="D340" s="161"/>
      <c r="E340" s="110">
        <v>1.8336280038094024</v>
      </c>
      <c r="F340" s="73"/>
      <c r="G340" s="74"/>
      <c r="H340" s="74"/>
      <c r="I340" s="74"/>
      <c r="J340" s="74"/>
      <c r="M340" s="69" t="e">
        <f t="shared" si="11"/>
        <v>#REF!</v>
      </c>
      <c r="N340" s="56" t="s">
        <v>810</v>
      </c>
      <c r="O340" s="60" t="e">
        <f>+#REF!</f>
        <v>#REF!</v>
      </c>
      <c r="P340" s="60" t="e">
        <f>+#REF!</f>
        <v>#REF!</v>
      </c>
      <c r="Q340" s="60" t="e">
        <f>+#REF!</f>
        <v>#REF!</v>
      </c>
      <c r="R340" s="60" t="e">
        <f>+#REF!</f>
        <v>#REF!</v>
      </c>
      <c r="S340" s="60" t="e">
        <f>+#REF!</f>
        <v>#REF!</v>
      </c>
      <c r="T340" s="60" t="e">
        <f>+#REF!</f>
        <v>#REF!</v>
      </c>
      <c r="V340" s="69" t="e">
        <f>+#REF!</f>
        <v>#REF!</v>
      </c>
      <c r="X340" s="60" t="e">
        <f t="shared" si="10"/>
        <v>#REF!</v>
      </c>
    </row>
    <row r="341" spans="1:24" x14ac:dyDescent="0.2">
      <c r="A341" s="3" t="s">
        <v>811</v>
      </c>
      <c r="B341" s="4" t="s">
        <v>812</v>
      </c>
      <c r="C341" s="159"/>
      <c r="D341" s="159"/>
      <c r="E341" s="72">
        <v>0</v>
      </c>
      <c r="F341" s="73"/>
      <c r="G341" s="74"/>
      <c r="H341" s="74"/>
      <c r="I341" s="74"/>
      <c r="J341" s="74"/>
      <c r="M341" s="69" t="e">
        <f t="shared" si="11"/>
        <v>#REF!</v>
      </c>
      <c r="N341" s="57" t="s">
        <v>811</v>
      </c>
      <c r="O341" s="60" t="e">
        <f>+#REF!</f>
        <v>#REF!</v>
      </c>
      <c r="P341" s="60" t="e">
        <f>+#REF!</f>
        <v>#REF!</v>
      </c>
      <c r="Q341" s="60" t="e">
        <f>+#REF!</f>
        <v>#REF!</v>
      </c>
      <c r="R341" s="60" t="e">
        <f>+#REF!</f>
        <v>#REF!</v>
      </c>
      <c r="S341" s="60" t="e">
        <f>+#REF!</f>
        <v>#REF!</v>
      </c>
      <c r="T341" s="60" t="e">
        <f>+#REF!</f>
        <v>#REF!</v>
      </c>
      <c r="V341" s="69" t="e">
        <f>+#REF!</f>
        <v>#REF!</v>
      </c>
      <c r="X341" s="60" t="e">
        <f t="shared" si="10"/>
        <v>#REF!</v>
      </c>
    </row>
    <row r="342" spans="1:24" x14ac:dyDescent="0.2">
      <c r="A342" s="3" t="s">
        <v>813</v>
      </c>
      <c r="B342" s="4" t="s">
        <v>814</v>
      </c>
      <c r="C342" s="159">
        <v>370900</v>
      </c>
      <c r="D342" s="159"/>
      <c r="E342" s="72">
        <v>0.43615252139607985</v>
      </c>
      <c r="F342" s="73"/>
      <c r="G342" s="74"/>
      <c r="H342" s="74"/>
      <c r="I342" s="74"/>
      <c r="J342" s="74"/>
      <c r="M342" s="69" t="e">
        <f t="shared" si="11"/>
        <v>#REF!</v>
      </c>
      <c r="N342" s="57" t="s">
        <v>813</v>
      </c>
      <c r="O342" s="60" t="e">
        <f>+#REF!</f>
        <v>#REF!</v>
      </c>
      <c r="P342" s="60" t="e">
        <f>+#REF!</f>
        <v>#REF!</v>
      </c>
      <c r="Q342" s="60" t="e">
        <f>+#REF!</f>
        <v>#REF!</v>
      </c>
      <c r="R342" s="60" t="e">
        <f>+#REF!</f>
        <v>#REF!</v>
      </c>
      <c r="S342" s="60" t="e">
        <f>+#REF!</f>
        <v>#REF!</v>
      </c>
      <c r="T342" s="60" t="e">
        <f>+#REF!</f>
        <v>#REF!</v>
      </c>
      <c r="V342" s="69" t="e">
        <f>+#REF!</f>
        <v>#REF!</v>
      </c>
      <c r="X342" s="60" t="e">
        <f t="shared" si="10"/>
        <v>#REF!</v>
      </c>
    </row>
    <row r="343" spans="1:24" x14ac:dyDescent="0.2">
      <c r="A343" s="3" t="s">
        <v>815</v>
      </c>
      <c r="B343" s="4" t="s">
        <v>816</v>
      </c>
      <c r="C343" s="159"/>
      <c r="D343" s="159"/>
      <c r="E343" s="72">
        <v>0</v>
      </c>
      <c r="F343" s="73"/>
      <c r="G343" s="74"/>
      <c r="H343" s="74"/>
      <c r="I343" s="74"/>
      <c r="J343" s="74"/>
      <c r="M343" s="69" t="e">
        <f t="shared" si="11"/>
        <v>#REF!</v>
      </c>
      <c r="N343" s="57" t="s">
        <v>815</v>
      </c>
      <c r="O343" s="60" t="e">
        <f>+#REF!</f>
        <v>#REF!</v>
      </c>
      <c r="P343" s="60" t="e">
        <f>+#REF!</f>
        <v>#REF!</v>
      </c>
      <c r="Q343" s="60" t="e">
        <f>+#REF!</f>
        <v>#REF!</v>
      </c>
      <c r="R343" s="60" t="e">
        <f>+#REF!</f>
        <v>#REF!</v>
      </c>
      <c r="S343" s="60" t="e">
        <f>+#REF!</f>
        <v>#REF!</v>
      </c>
      <c r="T343" s="60" t="e">
        <f>+#REF!</f>
        <v>#REF!</v>
      </c>
      <c r="V343" s="69" t="e">
        <f>+#REF!</f>
        <v>#REF!</v>
      </c>
      <c r="X343" s="60" t="e">
        <f t="shared" si="10"/>
        <v>#REF!</v>
      </c>
    </row>
    <row r="344" spans="1:24" x14ac:dyDescent="0.2">
      <c r="A344" s="3" t="s">
        <v>817</v>
      </c>
      <c r="B344" s="4" t="s">
        <v>818</v>
      </c>
      <c r="C344" s="159">
        <v>200000</v>
      </c>
      <c r="D344" s="159"/>
      <c r="E344" s="72">
        <v>0.23518604550880556</v>
      </c>
      <c r="F344" s="73"/>
      <c r="G344" s="74"/>
      <c r="H344" s="74"/>
      <c r="I344" s="74"/>
      <c r="J344" s="74"/>
      <c r="M344" s="69" t="e">
        <f t="shared" si="11"/>
        <v>#REF!</v>
      </c>
      <c r="N344" s="57" t="s">
        <v>817</v>
      </c>
      <c r="O344" s="60" t="e">
        <f>+#REF!</f>
        <v>#REF!</v>
      </c>
      <c r="P344" s="60" t="e">
        <f>+#REF!</f>
        <v>#REF!</v>
      </c>
      <c r="Q344" s="60" t="e">
        <f>+#REF!</f>
        <v>#REF!</v>
      </c>
      <c r="R344" s="60" t="e">
        <f>+#REF!</f>
        <v>#REF!</v>
      </c>
      <c r="S344" s="60" t="e">
        <f>+#REF!</f>
        <v>#REF!</v>
      </c>
      <c r="T344" s="60" t="e">
        <f>+#REF!</f>
        <v>#REF!</v>
      </c>
      <c r="V344" s="69" t="e">
        <f>+#REF!</f>
        <v>#REF!</v>
      </c>
      <c r="X344" s="60" t="e">
        <f t="shared" si="10"/>
        <v>#REF!</v>
      </c>
    </row>
    <row r="345" spans="1:24" x14ac:dyDescent="0.2">
      <c r="A345" s="3" t="s">
        <v>819</v>
      </c>
      <c r="B345" s="4" t="s">
        <v>820</v>
      </c>
      <c r="C345" s="159">
        <v>613000</v>
      </c>
      <c r="D345" s="159"/>
      <c r="E345" s="72">
        <v>0.72084522948448904</v>
      </c>
      <c r="F345" s="73"/>
      <c r="G345" s="74"/>
      <c r="H345" s="74"/>
      <c r="I345" s="74"/>
      <c r="J345" s="74"/>
      <c r="M345" s="69" t="e">
        <f t="shared" si="11"/>
        <v>#REF!</v>
      </c>
      <c r="N345" s="57" t="s">
        <v>819</v>
      </c>
      <c r="O345" s="60" t="e">
        <f>+#REF!</f>
        <v>#REF!</v>
      </c>
      <c r="P345" s="60" t="e">
        <f>+#REF!</f>
        <v>#REF!</v>
      </c>
      <c r="Q345" s="60" t="e">
        <f>+#REF!</f>
        <v>#REF!</v>
      </c>
      <c r="R345" s="60" t="e">
        <f>+#REF!</f>
        <v>#REF!</v>
      </c>
      <c r="S345" s="60" t="e">
        <f>+#REF!</f>
        <v>#REF!</v>
      </c>
      <c r="T345" s="60" t="e">
        <f>+#REF!</f>
        <v>#REF!</v>
      </c>
      <c r="V345" s="69" t="e">
        <f>+#REF!</f>
        <v>#REF!</v>
      </c>
      <c r="X345" s="60" t="e">
        <f t="shared" si="10"/>
        <v>#REF!</v>
      </c>
    </row>
    <row r="346" spans="1:24" x14ac:dyDescent="0.2">
      <c r="A346" s="3" t="s">
        <v>821</v>
      </c>
      <c r="B346" s="4" t="s">
        <v>822</v>
      </c>
      <c r="C346" s="159">
        <v>0</v>
      </c>
      <c r="D346" s="159"/>
      <c r="E346" s="72">
        <v>0</v>
      </c>
      <c r="F346" s="73"/>
      <c r="G346" s="74"/>
      <c r="H346" s="74"/>
      <c r="I346" s="74"/>
      <c r="J346" s="74"/>
      <c r="M346" s="69" t="e">
        <f t="shared" si="11"/>
        <v>#REF!</v>
      </c>
      <c r="N346" s="57" t="s">
        <v>821</v>
      </c>
      <c r="O346" s="60" t="e">
        <f>+#REF!</f>
        <v>#REF!</v>
      </c>
      <c r="P346" s="60" t="e">
        <f>+#REF!</f>
        <v>#REF!</v>
      </c>
      <c r="Q346" s="60" t="e">
        <f>+#REF!</f>
        <v>#REF!</v>
      </c>
      <c r="R346" s="60" t="e">
        <f>+#REF!</f>
        <v>#REF!</v>
      </c>
      <c r="S346" s="60" t="e">
        <f>+#REF!</f>
        <v>#REF!</v>
      </c>
      <c r="T346" s="60" t="e">
        <f>+#REF!</f>
        <v>#REF!</v>
      </c>
      <c r="V346" s="69" t="e">
        <f>+#REF!</f>
        <v>#REF!</v>
      </c>
      <c r="X346" s="60" t="e">
        <f t="shared" si="10"/>
        <v>#REF!</v>
      </c>
    </row>
    <row r="347" spans="1:24" x14ac:dyDescent="0.2">
      <c r="A347" s="3" t="s">
        <v>823</v>
      </c>
      <c r="B347" s="4" t="s">
        <v>824</v>
      </c>
      <c r="C347" s="159">
        <v>0</v>
      </c>
      <c r="D347" s="159"/>
      <c r="E347" s="72">
        <v>0</v>
      </c>
      <c r="F347" s="73"/>
      <c r="G347" s="74"/>
      <c r="H347" s="74"/>
      <c r="I347" s="74"/>
      <c r="J347" s="74"/>
      <c r="M347" s="69" t="e">
        <f t="shared" si="11"/>
        <v>#REF!</v>
      </c>
      <c r="N347" s="57" t="s">
        <v>823</v>
      </c>
      <c r="O347" s="60" t="e">
        <f>+#REF!</f>
        <v>#REF!</v>
      </c>
      <c r="P347" s="60" t="e">
        <f>+#REF!</f>
        <v>#REF!</v>
      </c>
      <c r="Q347" s="60" t="e">
        <f>+#REF!</f>
        <v>#REF!</v>
      </c>
      <c r="R347" s="60" t="e">
        <f>+#REF!</f>
        <v>#REF!</v>
      </c>
      <c r="S347" s="60" t="e">
        <f>+#REF!</f>
        <v>#REF!</v>
      </c>
      <c r="T347" s="60" t="e">
        <f>+#REF!</f>
        <v>#REF!</v>
      </c>
      <c r="V347" s="69" t="e">
        <f>+#REF!</f>
        <v>#REF!</v>
      </c>
      <c r="X347" s="60" t="e">
        <f t="shared" si="10"/>
        <v>#REF!</v>
      </c>
    </row>
    <row r="348" spans="1:24" x14ac:dyDescent="0.2">
      <c r="A348" s="3" t="s">
        <v>825</v>
      </c>
      <c r="B348" s="4" t="s">
        <v>826</v>
      </c>
      <c r="C348" s="159">
        <v>25400</v>
      </c>
      <c r="D348" s="162"/>
      <c r="E348" s="72">
        <v>2.9868627779618302E-2</v>
      </c>
      <c r="F348" s="73"/>
      <c r="G348" s="74"/>
      <c r="H348" s="74"/>
      <c r="I348" s="74"/>
      <c r="J348" s="74"/>
      <c r="M348" s="69" t="e">
        <f t="shared" si="11"/>
        <v>#REF!</v>
      </c>
      <c r="N348" s="57" t="s">
        <v>825</v>
      </c>
      <c r="O348" s="60" t="e">
        <f>+#REF!</f>
        <v>#REF!</v>
      </c>
      <c r="P348" s="60" t="e">
        <f>+#REF!</f>
        <v>#REF!</v>
      </c>
      <c r="Q348" s="60" t="e">
        <f>+#REF!</f>
        <v>#REF!</v>
      </c>
      <c r="R348" s="60" t="e">
        <f>+#REF!</f>
        <v>#REF!</v>
      </c>
      <c r="S348" s="60" t="e">
        <f>+#REF!</f>
        <v>#REF!</v>
      </c>
      <c r="T348" s="60" t="e">
        <f>+#REF!</f>
        <v>#REF!</v>
      </c>
      <c r="V348" s="69" t="e">
        <f>+#REF!</f>
        <v>#REF!</v>
      </c>
      <c r="X348" s="60" t="e">
        <f t="shared" si="10"/>
        <v>#REF!</v>
      </c>
    </row>
    <row r="349" spans="1:24" x14ac:dyDescent="0.2">
      <c r="A349" s="3" t="s">
        <v>827</v>
      </c>
      <c r="B349" s="4" t="s">
        <v>828</v>
      </c>
      <c r="C349" s="159"/>
      <c r="D349" s="159"/>
      <c r="E349" s="72">
        <v>0</v>
      </c>
      <c r="F349" s="73"/>
      <c r="G349" s="74"/>
      <c r="H349" s="74"/>
      <c r="I349" s="74"/>
      <c r="J349" s="74"/>
      <c r="M349" s="69" t="e">
        <f t="shared" si="11"/>
        <v>#REF!</v>
      </c>
      <c r="N349" s="57" t="s">
        <v>827</v>
      </c>
      <c r="O349" s="60" t="e">
        <f>+#REF!</f>
        <v>#REF!</v>
      </c>
      <c r="P349" s="60" t="e">
        <f>+#REF!</f>
        <v>#REF!</v>
      </c>
      <c r="Q349" s="60" t="e">
        <f>+#REF!</f>
        <v>#REF!</v>
      </c>
      <c r="R349" s="60" t="e">
        <f>+#REF!</f>
        <v>#REF!</v>
      </c>
      <c r="S349" s="60" t="e">
        <f>+#REF!</f>
        <v>#REF!</v>
      </c>
      <c r="T349" s="60" t="e">
        <f>+#REF!</f>
        <v>#REF!</v>
      </c>
      <c r="V349" s="69" t="e">
        <f>+#REF!</f>
        <v>#REF!</v>
      </c>
      <c r="X349" s="60" t="e">
        <f t="shared" si="10"/>
        <v>#REF!</v>
      </c>
    </row>
    <row r="350" spans="1:24" x14ac:dyDescent="0.2">
      <c r="A350" s="3" t="s">
        <v>829</v>
      </c>
      <c r="B350" s="4" t="s">
        <v>830</v>
      </c>
      <c r="C350" s="159">
        <v>0</v>
      </c>
      <c r="D350" s="159"/>
      <c r="E350" s="72">
        <v>0</v>
      </c>
      <c r="F350" s="73"/>
      <c r="G350" s="74"/>
      <c r="H350" s="74"/>
      <c r="I350" s="74"/>
      <c r="J350" s="74"/>
      <c r="M350" s="69" t="e">
        <f t="shared" si="11"/>
        <v>#REF!</v>
      </c>
      <c r="N350" s="57" t="s">
        <v>829</v>
      </c>
      <c r="O350" s="60" t="e">
        <f>+#REF!</f>
        <v>#REF!</v>
      </c>
      <c r="P350" s="60" t="e">
        <f>+#REF!</f>
        <v>#REF!</v>
      </c>
      <c r="Q350" s="60" t="e">
        <f>+#REF!</f>
        <v>#REF!</v>
      </c>
      <c r="R350" s="60" t="e">
        <f>+#REF!</f>
        <v>#REF!</v>
      </c>
      <c r="S350" s="60" t="e">
        <f>+#REF!</f>
        <v>#REF!</v>
      </c>
      <c r="T350" s="60" t="e">
        <f>+#REF!</f>
        <v>#REF!</v>
      </c>
      <c r="V350" s="69" t="e">
        <f>+#REF!</f>
        <v>#REF!</v>
      </c>
      <c r="X350" s="60" t="e">
        <f t="shared" si="10"/>
        <v>#REF!</v>
      </c>
    </row>
    <row r="351" spans="1:24" x14ac:dyDescent="0.2">
      <c r="A351" s="3" t="s">
        <v>831</v>
      </c>
      <c r="B351" s="4" t="s">
        <v>832</v>
      </c>
      <c r="C351" s="159"/>
      <c r="D351" s="159"/>
      <c r="E351" s="72">
        <v>0</v>
      </c>
      <c r="F351" s="73"/>
      <c r="G351" s="74"/>
      <c r="H351" s="74"/>
      <c r="I351" s="74"/>
      <c r="J351" s="74"/>
      <c r="M351" s="69" t="e">
        <f t="shared" si="11"/>
        <v>#REF!</v>
      </c>
      <c r="N351" s="57" t="s">
        <v>831</v>
      </c>
      <c r="O351" s="60" t="e">
        <f>+#REF!</f>
        <v>#REF!</v>
      </c>
      <c r="P351" s="60" t="e">
        <f>+#REF!</f>
        <v>#REF!</v>
      </c>
      <c r="Q351" s="60" t="e">
        <f>+#REF!</f>
        <v>#REF!</v>
      </c>
      <c r="R351" s="60" t="e">
        <f>+#REF!</f>
        <v>#REF!</v>
      </c>
      <c r="S351" s="60" t="e">
        <f>+#REF!</f>
        <v>#REF!</v>
      </c>
      <c r="T351" s="60" t="e">
        <f>+#REF!</f>
        <v>#REF!</v>
      </c>
      <c r="V351" s="69" t="e">
        <f>+#REF!</f>
        <v>#REF!</v>
      </c>
      <c r="X351" s="60" t="e">
        <f t="shared" si="10"/>
        <v>#REF!</v>
      </c>
    </row>
    <row r="352" spans="1:24" x14ac:dyDescent="0.2">
      <c r="A352" s="3" t="s">
        <v>833</v>
      </c>
      <c r="B352" s="4" t="s">
        <v>834</v>
      </c>
      <c r="C352" s="159">
        <v>350000</v>
      </c>
      <c r="D352" s="159"/>
      <c r="E352" s="72">
        <v>0.41157557964040969</v>
      </c>
      <c r="F352" s="73"/>
      <c r="G352" s="74"/>
      <c r="H352" s="74"/>
      <c r="I352" s="74"/>
      <c r="J352" s="74"/>
      <c r="M352" s="69" t="e">
        <f t="shared" si="11"/>
        <v>#REF!</v>
      </c>
      <c r="N352" s="57" t="s">
        <v>833</v>
      </c>
      <c r="O352" s="60" t="e">
        <f>+#REF!</f>
        <v>#REF!</v>
      </c>
      <c r="P352" s="60" t="e">
        <f>+#REF!</f>
        <v>#REF!</v>
      </c>
      <c r="Q352" s="60" t="e">
        <f>+#REF!</f>
        <v>#REF!</v>
      </c>
      <c r="R352" s="60" t="e">
        <f>+#REF!</f>
        <v>#REF!</v>
      </c>
      <c r="S352" s="60" t="e">
        <f>+#REF!</f>
        <v>#REF!</v>
      </c>
      <c r="T352" s="60" t="e">
        <f>+#REF!</f>
        <v>#REF!</v>
      </c>
      <c r="V352" s="69" t="e">
        <f>+#REF!</f>
        <v>#REF!</v>
      </c>
      <c r="X352" s="60" t="e">
        <f t="shared" si="10"/>
        <v>#REF!</v>
      </c>
    </row>
    <row r="353" spans="1:24" x14ac:dyDescent="0.2">
      <c r="A353" s="3" t="s">
        <v>835</v>
      </c>
      <c r="B353" s="4" t="s">
        <v>836</v>
      </c>
      <c r="C353" s="159"/>
      <c r="D353" s="159"/>
      <c r="E353" s="72">
        <v>0</v>
      </c>
      <c r="F353" s="73"/>
      <c r="G353" s="74"/>
      <c r="H353" s="74"/>
      <c r="I353" s="74"/>
      <c r="J353" s="74"/>
      <c r="M353" s="69" t="e">
        <f t="shared" si="11"/>
        <v>#REF!</v>
      </c>
      <c r="N353" s="57" t="s">
        <v>835</v>
      </c>
      <c r="O353" s="60" t="e">
        <f>+#REF!</f>
        <v>#REF!</v>
      </c>
      <c r="P353" s="60" t="e">
        <f>+#REF!</f>
        <v>#REF!</v>
      </c>
      <c r="Q353" s="60" t="e">
        <f>+#REF!</f>
        <v>#REF!</v>
      </c>
      <c r="R353" s="60" t="e">
        <f>+#REF!</f>
        <v>#REF!</v>
      </c>
      <c r="S353" s="60" t="e">
        <f>+#REF!</f>
        <v>#REF!</v>
      </c>
      <c r="T353" s="60" t="e">
        <f>+#REF!</f>
        <v>#REF!</v>
      </c>
      <c r="V353" s="69" t="e">
        <f>+#REF!</f>
        <v>#REF!</v>
      </c>
      <c r="X353" s="60" t="e">
        <f t="shared" si="10"/>
        <v>#REF!</v>
      </c>
    </row>
    <row r="354" spans="1:24" x14ac:dyDescent="0.2">
      <c r="A354" s="3" t="s">
        <v>837</v>
      </c>
      <c r="B354" s="4" t="s">
        <v>838</v>
      </c>
      <c r="C354" s="159">
        <v>0</v>
      </c>
      <c r="D354" s="159"/>
      <c r="E354" s="72">
        <v>0</v>
      </c>
      <c r="F354" s="73"/>
      <c r="G354" s="74"/>
      <c r="H354" s="74"/>
      <c r="I354" s="74"/>
      <c r="J354" s="74"/>
      <c r="M354" s="69" t="e">
        <f t="shared" si="11"/>
        <v>#REF!</v>
      </c>
      <c r="N354" s="57" t="s">
        <v>837</v>
      </c>
      <c r="O354" s="60" t="e">
        <f>+#REF!</f>
        <v>#REF!</v>
      </c>
      <c r="P354" s="60" t="e">
        <f>+#REF!</f>
        <v>#REF!</v>
      </c>
      <c r="Q354" s="60" t="e">
        <f>+#REF!</f>
        <v>#REF!</v>
      </c>
      <c r="R354" s="60" t="e">
        <f>+#REF!</f>
        <v>#REF!</v>
      </c>
      <c r="S354" s="60" t="e">
        <f>+#REF!</f>
        <v>#REF!</v>
      </c>
      <c r="T354" s="60" t="e">
        <f>+#REF!</f>
        <v>#REF!</v>
      </c>
      <c r="V354" s="69" t="e">
        <f>+#REF!</f>
        <v>#REF!</v>
      </c>
      <c r="X354" s="60" t="e">
        <f t="shared" si="10"/>
        <v>#REF!</v>
      </c>
    </row>
    <row r="355" spans="1:24" x14ac:dyDescent="0.2">
      <c r="A355" s="3" t="s">
        <v>839</v>
      </c>
      <c r="B355" s="4" t="s">
        <v>15</v>
      </c>
      <c r="C355" s="159"/>
      <c r="D355" s="162"/>
      <c r="E355" s="72">
        <v>0</v>
      </c>
      <c r="F355" s="73"/>
      <c r="G355" s="74"/>
      <c r="H355" s="74"/>
      <c r="I355" s="74"/>
      <c r="J355" s="74"/>
      <c r="M355" s="69" t="e">
        <f t="shared" si="11"/>
        <v>#REF!</v>
      </c>
      <c r="N355" s="57" t="s">
        <v>839</v>
      </c>
      <c r="O355" s="60" t="e">
        <f>+#REF!</f>
        <v>#REF!</v>
      </c>
      <c r="P355" s="60" t="e">
        <f>+#REF!</f>
        <v>#REF!</v>
      </c>
      <c r="Q355" s="60" t="e">
        <f>+#REF!</f>
        <v>#REF!</v>
      </c>
      <c r="R355" s="60" t="e">
        <f>+#REF!</f>
        <v>#REF!</v>
      </c>
      <c r="S355" s="60" t="e">
        <f>+#REF!</f>
        <v>#REF!</v>
      </c>
      <c r="T355" s="60" t="e">
        <f>+#REF!</f>
        <v>#REF!</v>
      </c>
      <c r="V355" s="69" t="e">
        <f>+#REF!</f>
        <v>#REF!</v>
      </c>
      <c r="X355" s="60" t="e">
        <f t="shared" si="10"/>
        <v>#REF!</v>
      </c>
    </row>
    <row r="356" spans="1:24" x14ac:dyDescent="0.2">
      <c r="A356" s="3" t="s">
        <v>840</v>
      </c>
      <c r="B356" s="4" t="s">
        <v>841</v>
      </c>
      <c r="C356" s="159">
        <v>0</v>
      </c>
      <c r="D356" s="159"/>
      <c r="E356" s="72">
        <v>0</v>
      </c>
      <c r="F356" s="73"/>
      <c r="G356" s="74"/>
      <c r="H356" s="74"/>
      <c r="I356" s="74"/>
      <c r="J356" s="74"/>
      <c r="M356" s="69" t="e">
        <f t="shared" si="11"/>
        <v>#REF!</v>
      </c>
      <c r="N356" s="57" t="s">
        <v>840</v>
      </c>
      <c r="O356" s="60" t="e">
        <f>+#REF!</f>
        <v>#REF!</v>
      </c>
      <c r="P356" s="60" t="e">
        <f>+#REF!</f>
        <v>#REF!</v>
      </c>
      <c r="Q356" s="60" t="e">
        <f>+#REF!</f>
        <v>#REF!</v>
      </c>
      <c r="R356" s="60" t="e">
        <f>+#REF!</f>
        <v>#REF!</v>
      </c>
      <c r="S356" s="60" t="e">
        <f>+#REF!</f>
        <v>#REF!</v>
      </c>
      <c r="T356" s="60" t="e">
        <f>+#REF!</f>
        <v>#REF!</v>
      </c>
      <c r="V356" s="69" t="e">
        <f>+#REF!</f>
        <v>#REF!</v>
      </c>
      <c r="X356" s="60" t="e">
        <f t="shared" si="10"/>
        <v>#REF!</v>
      </c>
    </row>
    <row r="357" spans="1:24" x14ac:dyDescent="0.2">
      <c r="A357" s="3" t="s">
        <v>842</v>
      </c>
      <c r="B357" s="4" t="s">
        <v>843</v>
      </c>
      <c r="C357" s="159">
        <v>0</v>
      </c>
      <c r="D357" s="159"/>
      <c r="E357" s="72">
        <v>0</v>
      </c>
      <c r="F357" s="73"/>
      <c r="G357" s="74"/>
      <c r="H357" s="74"/>
      <c r="I357" s="74"/>
      <c r="J357" s="74"/>
      <c r="M357" s="69" t="e">
        <f t="shared" si="11"/>
        <v>#REF!</v>
      </c>
      <c r="N357" s="57" t="s">
        <v>842</v>
      </c>
      <c r="O357" s="60" t="e">
        <f>+#REF!</f>
        <v>#REF!</v>
      </c>
      <c r="P357" s="60" t="e">
        <f>+#REF!</f>
        <v>#REF!</v>
      </c>
      <c r="Q357" s="60" t="e">
        <f>+#REF!</f>
        <v>#REF!</v>
      </c>
      <c r="R357" s="60" t="e">
        <f>+#REF!</f>
        <v>#REF!</v>
      </c>
      <c r="S357" s="60" t="e">
        <f>+#REF!</f>
        <v>#REF!</v>
      </c>
      <c r="T357" s="60" t="e">
        <f>+#REF!</f>
        <v>#REF!</v>
      </c>
      <c r="V357" s="69" t="e">
        <f>+#REF!</f>
        <v>#REF!</v>
      </c>
      <c r="X357" s="60" t="e">
        <f t="shared" si="10"/>
        <v>#REF!</v>
      </c>
    </row>
    <row r="358" spans="1:24" x14ac:dyDescent="0.2">
      <c r="A358" s="49" t="s">
        <v>844</v>
      </c>
      <c r="B358" s="50" t="s">
        <v>16</v>
      </c>
      <c r="C358" s="159"/>
      <c r="D358" s="163">
        <v>2525000</v>
      </c>
      <c r="E358" s="109">
        <v>2.9692238245486702</v>
      </c>
      <c r="F358" s="73"/>
      <c r="G358" s="74"/>
      <c r="H358" s="74"/>
      <c r="I358" s="74"/>
      <c r="J358" s="74"/>
      <c r="M358" s="69" t="e">
        <f t="shared" si="11"/>
        <v>#REF!</v>
      </c>
      <c r="N358" s="58" t="s">
        <v>844</v>
      </c>
      <c r="O358" s="60" t="e">
        <f>+#REF!</f>
        <v>#REF!</v>
      </c>
      <c r="P358" s="60" t="e">
        <f>+#REF!</f>
        <v>#REF!</v>
      </c>
      <c r="Q358" s="60" t="e">
        <f>+#REF!</f>
        <v>#REF!</v>
      </c>
      <c r="R358" s="60" t="e">
        <f>+#REF!</f>
        <v>#REF!</v>
      </c>
      <c r="S358" s="60" t="e">
        <f>+#REF!</f>
        <v>#REF!</v>
      </c>
      <c r="T358" s="60" t="e">
        <f>+#REF!</f>
        <v>#REF!</v>
      </c>
      <c r="V358" s="69" t="e">
        <f>+#REF!</f>
        <v>#REF!</v>
      </c>
      <c r="X358" s="60" t="e">
        <f t="shared" si="10"/>
        <v>#REF!</v>
      </c>
    </row>
    <row r="359" spans="1:24" x14ac:dyDescent="0.2">
      <c r="A359" s="46" t="s">
        <v>845</v>
      </c>
      <c r="B359" s="51" t="s">
        <v>846</v>
      </c>
      <c r="C359" s="158">
        <v>0</v>
      </c>
      <c r="D359" s="161"/>
      <c r="E359" s="110">
        <v>0</v>
      </c>
      <c r="F359" s="73"/>
      <c r="G359" s="74"/>
      <c r="H359" s="74"/>
      <c r="I359" s="74"/>
      <c r="J359" s="74"/>
      <c r="M359" s="69" t="e">
        <f t="shared" si="11"/>
        <v>#REF!</v>
      </c>
      <c r="N359" s="56" t="s">
        <v>845</v>
      </c>
      <c r="O359" s="60" t="e">
        <f>+#REF!</f>
        <v>#REF!</v>
      </c>
      <c r="P359" s="60" t="e">
        <f>+#REF!</f>
        <v>#REF!</v>
      </c>
      <c r="Q359" s="60" t="e">
        <f>+#REF!</f>
        <v>#REF!</v>
      </c>
      <c r="R359" s="60" t="e">
        <f>+#REF!</f>
        <v>#REF!</v>
      </c>
      <c r="S359" s="60" t="e">
        <f>+#REF!</f>
        <v>#REF!</v>
      </c>
      <c r="T359" s="60" t="e">
        <f>+#REF!</f>
        <v>#REF!</v>
      </c>
      <c r="V359" s="69" t="e">
        <f>+#REF!</f>
        <v>#REF!</v>
      </c>
      <c r="X359" s="60" t="e">
        <f t="shared" si="10"/>
        <v>#REF!</v>
      </c>
    </row>
    <row r="360" spans="1:24" x14ac:dyDescent="0.2">
      <c r="A360" s="47" t="s">
        <v>847</v>
      </c>
      <c r="B360" s="48" t="s">
        <v>848</v>
      </c>
      <c r="C360" s="159"/>
      <c r="D360" s="159"/>
      <c r="E360" s="72">
        <v>0</v>
      </c>
      <c r="F360" s="73"/>
      <c r="G360" s="74"/>
      <c r="H360" s="74"/>
      <c r="I360" s="74"/>
      <c r="J360" s="74"/>
      <c r="M360" s="69" t="e">
        <f t="shared" si="11"/>
        <v>#REF!</v>
      </c>
      <c r="N360" s="57" t="s">
        <v>847</v>
      </c>
      <c r="O360" s="60" t="e">
        <f>+#REF!</f>
        <v>#REF!</v>
      </c>
      <c r="P360" s="60" t="e">
        <f>+#REF!</f>
        <v>#REF!</v>
      </c>
      <c r="Q360" s="60" t="e">
        <f>+#REF!</f>
        <v>#REF!</v>
      </c>
      <c r="R360" s="60" t="e">
        <f>+#REF!</f>
        <v>#REF!</v>
      </c>
      <c r="S360" s="60" t="e">
        <f>+#REF!</f>
        <v>#REF!</v>
      </c>
      <c r="T360" s="60" t="e">
        <f>+#REF!</f>
        <v>#REF!</v>
      </c>
      <c r="V360" s="69" t="e">
        <f>+#REF!</f>
        <v>#REF!</v>
      </c>
      <c r="X360" s="60" t="e">
        <f t="shared" ref="X360:X422" si="12">+O360-P360-Q360-R360-S360-T360</f>
        <v>#REF!</v>
      </c>
    </row>
    <row r="361" spans="1:24" x14ac:dyDescent="0.2">
      <c r="A361" s="47" t="s">
        <v>849</v>
      </c>
      <c r="B361" s="48" t="s">
        <v>850</v>
      </c>
      <c r="C361" s="159">
        <v>0</v>
      </c>
      <c r="D361" s="159"/>
      <c r="E361" s="72">
        <v>0</v>
      </c>
      <c r="F361" s="73"/>
      <c r="G361" s="74"/>
      <c r="H361" s="74"/>
      <c r="I361" s="74"/>
      <c r="J361" s="74"/>
      <c r="M361" s="69" t="e">
        <f t="shared" si="11"/>
        <v>#REF!</v>
      </c>
      <c r="N361" s="57" t="s">
        <v>849</v>
      </c>
      <c r="O361" s="60" t="e">
        <f>+#REF!</f>
        <v>#REF!</v>
      </c>
      <c r="P361" s="60" t="e">
        <f>+#REF!</f>
        <v>#REF!</v>
      </c>
      <c r="Q361" s="60" t="e">
        <f>+#REF!</f>
        <v>#REF!</v>
      </c>
      <c r="R361" s="60" t="e">
        <f>+#REF!</f>
        <v>#REF!</v>
      </c>
      <c r="S361" s="60" t="e">
        <f>+#REF!</f>
        <v>#REF!</v>
      </c>
      <c r="T361" s="60" t="e">
        <f>+#REF!</f>
        <v>#REF!</v>
      </c>
      <c r="V361" s="69" t="e">
        <f>+#REF!</f>
        <v>#REF!</v>
      </c>
      <c r="X361" s="60" t="e">
        <f t="shared" si="12"/>
        <v>#REF!</v>
      </c>
    </row>
    <row r="362" spans="1:24" ht="23.6" x14ac:dyDescent="0.2">
      <c r="A362" s="47" t="s">
        <v>851</v>
      </c>
      <c r="B362" s="48" t="s">
        <v>852</v>
      </c>
      <c r="C362" s="159"/>
      <c r="D362" s="159"/>
      <c r="E362" s="72">
        <v>0</v>
      </c>
      <c r="F362" s="73"/>
      <c r="G362" s="74"/>
      <c r="H362" s="74"/>
      <c r="I362" s="74"/>
      <c r="J362" s="74"/>
      <c r="M362" s="69" t="e">
        <f t="shared" si="11"/>
        <v>#REF!</v>
      </c>
      <c r="N362" s="57" t="s">
        <v>851</v>
      </c>
      <c r="O362" s="60" t="e">
        <f>+#REF!</f>
        <v>#REF!</v>
      </c>
      <c r="P362" s="60" t="e">
        <f>+#REF!</f>
        <v>#REF!</v>
      </c>
      <c r="Q362" s="60" t="e">
        <f>+#REF!</f>
        <v>#REF!</v>
      </c>
      <c r="R362" s="60" t="e">
        <f>+#REF!</f>
        <v>#REF!</v>
      </c>
      <c r="S362" s="60" t="e">
        <f>+#REF!</f>
        <v>#REF!</v>
      </c>
      <c r="T362" s="60" t="e">
        <f>+#REF!</f>
        <v>#REF!</v>
      </c>
      <c r="V362" s="69" t="e">
        <f>+#REF!</f>
        <v>#REF!</v>
      </c>
      <c r="X362" s="60" t="e">
        <f t="shared" si="12"/>
        <v>#REF!</v>
      </c>
    </row>
    <row r="363" spans="1:24" ht="23.6" x14ac:dyDescent="0.2">
      <c r="A363" s="47" t="s">
        <v>853</v>
      </c>
      <c r="B363" s="48" t="s">
        <v>854</v>
      </c>
      <c r="C363" s="159">
        <v>0</v>
      </c>
      <c r="D363" s="159"/>
      <c r="E363" s="72">
        <v>0</v>
      </c>
      <c r="F363" s="73"/>
      <c r="G363" s="74"/>
      <c r="H363" s="74"/>
      <c r="I363" s="74"/>
      <c r="J363" s="74"/>
      <c r="M363" s="69" t="e">
        <f t="shared" si="11"/>
        <v>#REF!</v>
      </c>
      <c r="N363" s="57" t="s">
        <v>853</v>
      </c>
      <c r="O363" s="60" t="e">
        <f>+#REF!</f>
        <v>#REF!</v>
      </c>
      <c r="P363" s="60" t="e">
        <f>+#REF!</f>
        <v>#REF!</v>
      </c>
      <c r="Q363" s="60" t="e">
        <f>+#REF!</f>
        <v>#REF!</v>
      </c>
      <c r="R363" s="60" t="e">
        <f>+#REF!</f>
        <v>#REF!</v>
      </c>
      <c r="S363" s="60" t="e">
        <f>+#REF!</f>
        <v>#REF!</v>
      </c>
      <c r="T363" s="60" t="e">
        <f>+#REF!</f>
        <v>#REF!</v>
      </c>
      <c r="V363" s="69" t="e">
        <f>+#REF!</f>
        <v>#REF!</v>
      </c>
      <c r="X363" s="60" t="e">
        <f t="shared" si="12"/>
        <v>#REF!</v>
      </c>
    </row>
    <row r="364" spans="1:24" x14ac:dyDescent="0.2">
      <c r="A364" s="47" t="s">
        <v>855</v>
      </c>
      <c r="B364" s="48" t="s">
        <v>856</v>
      </c>
      <c r="C364" s="159">
        <v>0</v>
      </c>
      <c r="D364" s="159"/>
      <c r="E364" s="72">
        <v>0</v>
      </c>
      <c r="F364" s="73"/>
      <c r="G364" s="74"/>
      <c r="H364" s="74"/>
      <c r="I364" s="74"/>
      <c r="J364" s="74"/>
      <c r="M364" s="69" t="e">
        <f t="shared" si="11"/>
        <v>#REF!</v>
      </c>
      <c r="N364" s="57" t="s">
        <v>855</v>
      </c>
      <c r="O364" s="60" t="e">
        <f>+#REF!</f>
        <v>#REF!</v>
      </c>
      <c r="P364" s="60" t="e">
        <f>+#REF!</f>
        <v>#REF!</v>
      </c>
      <c r="Q364" s="60" t="e">
        <f>+#REF!</f>
        <v>#REF!</v>
      </c>
      <c r="R364" s="60" t="e">
        <f>+#REF!</f>
        <v>#REF!</v>
      </c>
      <c r="S364" s="60" t="e">
        <f>+#REF!</f>
        <v>#REF!</v>
      </c>
      <c r="T364" s="60" t="e">
        <f>+#REF!</f>
        <v>#REF!</v>
      </c>
      <c r="V364" s="69" t="e">
        <f>+#REF!</f>
        <v>#REF!</v>
      </c>
      <c r="X364" s="60" t="e">
        <f t="shared" si="12"/>
        <v>#REF!</v>
      </c>
    </row>
    <row r="365" spans="1:24" x14ac:dyDescent="0.2">
      <c r="A365" s="46" t="s">
        <v>859</v>
      </c>
      <c r="B365" s="51" t="s">
        <v>20</v>
      </c>
      <c r="C365" s="158">
        <v>2040000</v>
      </c>
      <c r="D365" s="161"/>
      <c r="E365" s="110">
        <v>2.3988976641898163</v>
      </c>
      <c r="F365" s="73"/>
      <c r="G365" s="141">
        <f>+D6+D64+D187+C365</f>
        <v>39210375.399999999</v>
      </c>
      <c r="H365" s="74"/>
      <c r="I365" s="74"/>
      <c r="J365" s="74"/>
      <c r="M365" s="69" t="e">
        <f t="shared" si="11"/>
        <v>#REF!</v>
      </c>
      <c r="N365" s="56" t="s">
        <v>859</v>
      </c>
      <c r="O365" s="60" t="e">
        <f>+#REF!</f>
        <v>#REF!</v>
      </c>
      <c r="P365" s="60" t="e">
        <f>+#REF!</f>
        <v>#REF!</v>
      </c>
      <c r="Q365" s="60" t="e">
        <f>+#REF!</f>
        <v>#REF!</v>
      </c>
      <c r="R365" s="60" t="e">
        <f>+#REF!</f>
        <v>#REF!</v>
      </c>
      <c r="S365" s="60" t="e">
        <f>+#REF!</f>
        <v>#REF!</v>
      </c>
      <c r="T365" s="60" t="e">
        <f>+#REF!</f>
        <v>#REF!</v>
      </c>
      <c r="V365" s="69" t="e">
        <f>+#REF!</f>
        <v>#REF!</v>
      </c>
      <c r="X365" s="60" t="e">
        <f t="shared" si="12"/>
        <v>#REF!</v>
      </c>
    </row>
    <row r="366" spans="1:24" x14ac:dyDescent="0.2">
      <c r="A366" s="47" t="s">
        <v>860</v>
      </c>
      <c r="B366" s="48" t="s">
        <v>861</v>
      </c>
      <c r="C366" s="159"/>
      <c r="D366" s="159"/>
      <c r="E366" s="72">
        <v>0</v>
      </c>
      <c r="F366" s="73"/>
      <c r="G366" s="74"/>
      <c r="H366" s="74"/>
      <c r="I366" s="74"/>
      <c r="J366" s="74"/>
      <c r="M366" s="69" t="e">
        <f t="shared" si="11"/>
        <v>#REF!</v>
      </c>
      <c r="N366" s="57" t="s">
        <v>860</v>
      </c>
      <c r="O366" s="60" t="e">
        <f>+#REF!</f>
        <v>#REF!</v>
      </c>
      <c r="P366" s="60" t="e">
        <f>+#REF!</f>
        <v>#REF!</v>
      </c>
      <c r="Q366" s="60" t="e">
        <f>+#REF!</f>
        <v>#REF!</v>
      </c>
      <c r="R366" s="60" t="e">
        <f>+#REF!</f>
        <v>#REF!</v>
      </c>
      <c r="S366" s="60" t="e">
        <f>+#REF!</f>
        <v>#REF!</v>
      </c>
      <c r="T366" s="60" t="e">
        <f>+#REF!</f>
        <v>#REF!</v>
      </c>
      <c r="V366" s="69" t="e">
        <f>+#REF!</f>
        <v>#REF!</v>
      </c>
      <c r="X366" s="60" t="e">
        <f t="shared" si="12"/>
        <v>#REF!</v>
      </c>
    </row>
    <row r="367" spans="1:24" x14ac:dyDescent="0.2">
      <c r="A367" s="47" t="s">
        <v>862</v>
      </c>
      <c r="B367" s="48" t="s">
        <v>863</v>
      </c>
      <c r="C367" s="159">
        <v>1400000</v>
      </c>
      <c r="D367" s="159"/>
      <c r="E367" s="72">
        <v>1.6463023185616388</v>
      </c>
      <c r="F367" s="73"/>
      <c r="G367" s="74"/>
      <c r="H367" s="74"/>
      <c r="I367" s="74"/>
      <c r="J367" s="74"/>
      <c r="M367" s="69" t="e">
        <f t="shared" si="11"/>
        <v>#REF!</v>
      </c>
      <c r="N367" s="57" t="s">
        <v>862</v>
      </c>
      <c r="O367" s="60" t="e">
        <f>+#REF!</f>
        <v>#REF!</v>
      </c>
      <c r="P367" s="60" t="e">
        <f>+#REF!</f>
        <v>#REF!</v>
      </c>
      <c r="Q367" s="60" t="e">
        <f>+#REF!</f>
        <v>#REF!</v>
      </c>
      <c r="R367" s="60" t="e">
        <f>+#REF!</f>
        <v>#REF!</v>
      </c>
      <c r="S367" s="60" t="e">
        <f>+#REF!</f>
        <v>#REF!</v>
      </c>
      <c r="T367" s="60" t="e">
        <f>+#REF!</f>
        <v>#REF!</v>
      </c>
      <c r="V367" s="69" t="e">
        <f>+#REF!</f>
        <v>#REF!</v>
      </c>
      <c r="X367" s="60" t="e">
        <f t="shared" si="12"/>
        <v>#REF!</v>
      </c>
    </row>
    <row r="368" spans="1:24" x14ac:dyDescent="0.2">
      <c r="A368" s="47" t="s">
        <v>864</v>
      </c>
      <c r="B368" s="48" t="s">
        <v>865</v>
      </c>
      <c r="C368" s="159"/>
      <c r="D368" s="159"/>
      <c r="E368" s="72">
        <v>0</v>
      </c>
      <c r="F368" s="73"/>
      <c r="G368" s="74"/>
      <c r="H368" s="74"/>
      <c r="I368" s="74"/>
      <c r="J368" s="74"/>
      <c r="M368" s="69" t="e">
        <f t="shared" si="11"/>
        <v>#REF!</v>
      </c>
      <c r="N368" s="57" t="s">
        <v>864</v>
      </c>
      <c r="O368" s="60" t="e">
        <f>+#REF!</f>
        <v>#REF!</v>
      </c>
      <c r="P368" s="60" t="e">
        <f>+#REF!</f>
        <v>#REF!</v>
      </c>
      <c r="Q368" s="60" t="e">
        <f>+#REF!</f>
        <v>#REF!</v>
      </c>
      <c r="R368" s="60" t="e">
        <f>+#REF!</f>
        <v>#REF!</v>
      </c>
      <c r="S368" s="60" t="e">
        <f>+#REF!</f>
        <v>#REF!</v>
      </c>
      <c r="T368" s="60" t="e">
        <f>+#REF!</f>
        <v>#REF!</v>
      </c>
      <c r="V368" s="69" t="e">
        <f>+#REF!</f>
        <v>#REF!</v>
      </c>
      <c r="X368" s="60" t="e">
        <f t="shared" si="12"/>
        <v>#REF!</v>
      </c>
    </row>
    <row r="369" spans="1:24" x14ac:dyDescent="0.2">
      <c r="A369" s="47" t="s">
        <v>866</v>
      </c>
      <c r="B369" s="48" t="s">
        <v>867</v>
      </c>
      <c r="C369" s="159">
        <v>0</v>
      </c>
      <c r="D369" s="159"/>
      <c r="E369" s="72">
        <v>0</v>
      </c>
      <c r="F369" s="73"/>
      <c r="G369" s="74"/>
      <c r="H369" s="74"/>
      <c r="I369" s="74"/>
      <c r="J369" s="74"/>
      <c r="M369" s="69" t="e">
        <f t="shared" si="11"/>
        <v>#REF!</v>
      </c>
      <c r="N369" s="57" t="s">
        <v>866</v>
      </c>
      <c r="O369" s="60" t="e">
        <f>+#REF!</f>
        <v>#REF!</v>
      </c>
      <c r="P369" s="60" t="e">
        <f>+#REF!</f>
        <v>#REF!</v>
      </c>
      <c r="Q369" s="60" t="e">
        <f>+#REF!</f>
        <v>#REF!</v>
      </c>
      <c r="R369" s="60" t="e">
        <f>+#REF!</f>
        <v>#REF!</v>
      </c>
      <c r="S369" s="60" t="e">
        <f>+#REF!</f>
        <v>#REF!</v>
      </c>
      <c r="T369" s="60" t="e">
        <f>+#REF!</f>
        <v>#REF!</v>
      </c>
      <c r="V369" s="69" t="e">
        <f>+#REF!</f>
        <v>#REF!</v>
      </c>
      <c r="X369" s="60" t="e">
        <f t="shared" si="12"/>
        <v>#REF!</v>
      </c>
    </row>
    <row r="370" spans="1:24" x14ac:dyDescent="0.2">
      <c r="A370" s="47" t="s">
        <v>868</v>
      </c>
      <c r="B370" s="48" t="s">
        <v>869</v>
      </c>
      <c r="C370" s="159"/>
      <c r="D370" s="159"/>
      <c r="E370" s="72">
        <v>0</v>
      </c>
      <c r="F370" s="73"/>
      <c r="G370" s="74"/>
      <c r="H370" s="74"/>
      <c r="I370" s="74"/>
      <c r="J370" s="74"/>
      <c r="M370" s="69" t="e">
        <f t="shared" si="11"/>
        <v>#REF!</v>
      </c>
      <c r="N370" s="57" t="s">
        <v>868</v>
      </c>
      <c r="O370" s="60" t="e">
        <f>+#REF!</f>
        <v>#REF!</v>
      </c>
      <c r="P370" s="60" t="e">
        <f>+#REF!</f>
        <v>#REF!</v>
      </c>
      <c r="Q370" s="60" t="e">
        <f>+#REF!</f>
        <v>#REF!</v>
      </c>
      <c r="R370" s="60" t="e">
        <f>+#REF!</f>
        <v>#REF!</v>
      </c>
      <c r="S370" s="60" t="e">
        <f>+#REF!</f>
        <v>#REF!</v>
      </c>
      <c r="T370" s="60" t="e">
        <f>+#REF!</f>
        <v>#REF!</v>
      </c>
      <c r="V370" s="69" t="e">
        <f>+#REF!</f>
        <v>#REF!</v>
      </c>
      <c r="X370" s="60" t="e">
        <f t="shared" si="12"/>
        <v>#REF!</v>
      </c>
    </row>
    <row r="371" spans="1:24" x14ac:dyDescent="0.2">
      <c r="A371" s="47" t="s">
        <v>870</v>
      </c>
      <c r="B371" s="48" t="s">
        <v>871</v>
      </c>
      <c r="C371" s="159">
        <v>240000</v>
      </c>
      <c r="D371" s="159"/>
      <c r="E371" s="72">
        <v>0.28222325461056663</v>
      </c>
      <c r="F371" s="73"/>
      <c r="G371" s="74"/>
      <c r="H371" s="74"/>
      <c r="I371" s="74"/>
      <c r="J371" s="74"/>
      <c r="M371" s="69" t="e">
        <f t="shared" si="11"/>
        <v>#REF!</v>
      </c>
      <c r="N371" s="57" t="s">
        <v>870</v>
      </c>
      <c r="O371" s="60" t="e">
        <f>+#REF!</f>
        <v>#REF!</v>
      </c>
      <c r="P371" s="60" t="e">
        <f>+#REF!</f>
        <v>#REF!</v>
      </c>
      <c r="Q371" s="60" t="e">
        <f>+#REF!</f>
        <v>#REF!</v>
      </c>
      <c r="R371" s="60" t="e">
        <f>+#REF!</f>
        <v>#REF!</v>
      </c>
      <c r="S371" s="60" t="e">
        <f>+#REF!</f>
        <v>#REF!</v>
      </c>
      <c r="T371" s="60" t="e">
        <f>+#REF!</f>
        <v>#REF!</v>
      </c>
      <c r="V371" s="69" t="e">
        <f>+#REF!</f>
        <v>#REF!</v>
      </c>
      <c r="X371" s="60" t="e">
        <f t="shared" si="12"/>
        <v>#REF!</v>
      </c>
    </row>
    <row r="372" spans="1:24" x14ac:dyDescent="0.2">
      <c r="A372" s="47" t="s">
        <v>872</v>
      </c>
      <c r="B372" s="48" t="s">
        <v>873</v>
      </c>
      <c r="C372" s="159"/>
      <c r="D372" s="159"/>
      <c r="E372" s="72">
        <v>0</v>
      </c>
      <c r="F372" s="73"/>
      <c r="G372" s="74"/>
      <c r="H372" s="74"/>
      <c r="I372" s="74"/>
      <c r="J372" s="74"/>
      <c r="M372" s="69" t="e">
        <f t="shared" si="11"/>
        <v>#REF!</v>
      </c>
      <c r="N372" s="57" t="s">
        <v>872</v>
      </c>
      <c r="O372" s="60" t="e">
        <f>+#REF!</f>
        <v>#REF!</v>
      </c>
      <c r="P372" s="60" t="e">
        <f>+#REF!</f>
        <v>#REF!</v>
      </c>
      <c r="Q372" s="60" t="e">
        <f>+#REF!</f>
        <v>#REF!</v>
      </c>
      <c r="R372" s="60" t="e">
        <f>+#REF!</f>
        <v>#REF!</v>
      </c>
      <c r="S372" s="60" t="e">
        <f>+#REF!</f>
        <v>#REF!</v>
      </c>
      <c r="T372" s="60" t="e">
        <f>+#REF!</f>
        <v>#REF!</v>
      </c>
      <c r="V372" s="69" t="e">
        <f>+#REF!</f>
        <v>#REF!</v>
      </c>
      <c r="X372" s="60" t="e">
        <f t="shared" si="12"/>
        <v>#REF!</v>
      </c>
    </row>
    <row r="373" spans="1:24" x14ac:dyDescent="0.2">
      <c r="A373" s="47" t="s">
        <v>874</v>
      </c>
      <c r="B373" s="48" t="s">
        <v>875</v>
      </c>
      <c r="C373" s="159">
        <v>0</v>
      </c>
      <c r="D373" s="159"/>
      <c r="E373" s="72">
        <v>0</v>
      </c>
      <c r="F373" s="73"/>
      <c r="G373" s="74"/>
      <c r="H373" s="74"/>
      <c r="I373" s="74"/>
      <c r="J373" s="74"/>
      <c r="M373" s="69" t="e">
        <f t="shared" si="11"/>
        <v>#REF!</v>
      </c>
      <c r="N373" s="57" t="s">
        <v>874</v>
      </c>
      <c r="O373" s="60" t="e">
        <f>+#REF!</f>
        <v>#REF!</v>
      </c>
      <c r="P373" s="60" t="e">
        <f>+#REF!</f>
        <v>#REF!</v>
      </c>
      <c r="Q373" s="60" t="e">
        <f>+#REF!</f>
        <v>#REF!</v>
      </c>
      <c r="R373" s="60" t="e">
        <f>+#REF!</f>
        <v>#REF!</v>
      </c>
      <c r="S373" s="60" t="e">
        <f>+#REF!</f>
        <v>#REF!</v>
      </c>
      <c r="T373" s="60" t="e">
        <f>+#REF!</f>
        <v>#REF!</v>
      </c>
      <c r="V373" s="69" t="e">
        <f>+#REF!</f>
        <v>#REF!</v>
      </c>
      <c r="X373" s="60" t="e">
        <f t="shared" si="12"/>
        <v>#REF!</v>
      </c>
    </row>
    <row r="374" spans="1:24" x14ac:dyDescent="0.2">
      <c r="A374" s="47" t="s">
        <v>876</v>
      </c>
      <c r="B374" s="48" t="s">
        <v>877</v>
      </c>
      <c r="C374" s="159"/>
      <c r="D374" s="159"/>
      <c r="E374" s="72">
        <v>0</v>
      </c>
      <c r="F374" s="73"/>
      <c r="G374" s="74"/>
      <c r="H374" s="74"/>
      <c r="I374" s="74"/>
      <c r="J374" s="74"/>
      <c r="M374" s="69" t="e">
        <f t="shared" si="11"/>
        <v>#REF!</v>
      </c>
      <c r="N374" s="57" t="s">
        <v>876</v>
      </c>
      <c r="O374" s="60" t="e">
        <f>+#REF!</f>
        <v>#REF!</v>
      </c>
      <c r="P374" s="60" t="e">
        <f>+#REF!</f>
        <v>#REF!</v>
      </c>
      <c r="Q374" s="60" t="e">
        <f>+#REF!</f>
        <v>#REF!</v>
      </c>
      <c r="R374" s="60" t="e">
        <f>+#REF!</f>
        <v>#REF!</v>
      </c>
      <c r="S374" s="60" t="e">
        <f>+#REF!</f>
        <v>#REF!</v>
      </c>
      <c r="T374" s="60" t="e">
        <f>+#REF!</f>
        <v>#REF!</v>
      </c>
      <c r="V374" s="69" t="e">
        <f>+#REF!</f>
        <v>#REF!</v>
      </c>
      <c r="X374" s="60" t="e">
        <f t="shared" si="12"/>
        <v>#REF!</v>
      </c>
    </row>
    <row r="375" spans="1:24" x14ac:dyDescent="0.2">
      <c r="A375" s="47" t="s">
        <v>878</v>
      </c>
      <c r="B375" s="48" t="s">
        <v>879</v>
      </c>
      <c r="C375" s="159">
        <v>200000</v>
      </c>
      <c r="D375" s="162"/>
      <c r="E375" s="72">
        <v>0.23518604550880556</v>
      </c>
      <c r="F375" s="73"/>
      <c r="G375" s="74"/>
      <c r="H375" s="74"/>
      <c r="I375" s="74"/>
      <c r="J375" s="74"/>
      <c r="M375" s="69" t="e">
        <f t="shared" si="11"/>
        <v>#REF!</v>
      </c>
      <c r="N375" s="57" t="s">
        <v>878</v>
      </c>
      <c r="O375" s="60" t="e">
        <f>+#REF!</f>
        <v>#REF!</v>
      </c>
      <c r="P375" s="60" t="e">
        <f>+#REF!</f>
        <v>#REF!</v>
      </c>
      <c r="Q375" s="60" t="e">
        <f>+#REF!</f>
        <v>#REF!</v>
      </c>
      <c r="R375" s="60" t="e">
        <f>+#REF!</f>
        <v>#REF!</v>
      </c>
      <c r="S375" s="60" t="e">
        <f>+#REF!</f>
        <v>#REF!</v>
      </c>
      <c r="T375" s="60" t="e">
        <f>+#REF!</f>
        <v>#REF!</v>
      </c>
      <c r="V375" s="69" t="e">
        <f>+#REF!</f>
        <v>#REF!</v>
      </c>
      <c r="X375" s="60" t="e">
        <f t="shared" si="12"/>
        <v>#REF!</v>
      </c>
    </row>
    <row r="376" spans="1:24" x14ac:dyDescent="0.2">
      <c r="A376" s="47" t="s">
        <v>880</v>
      </c>
      <c r="B376" s="48" t="s">
        <v>881</v>
      </c>
      <c r="C376" s="159"/>
      <c r="D376" s="159"/>
      <c r="E376" s="72">
        <v>0</v>
      </c>
      <c r="F376" s="73"/>
      <c r="G376" s="74"/>
      <c r="H376" s="74"/>
      <c r="I376" s="74"/>
      <c r="J376" s="74"/>
      <c r="M376" s="69" t="e">
        <f t="shared" si="11"/>
        <v>#REF!</v>
      </c>
      <c r="N376" s="57" t="s">
        <v>880</v>
      </c>
      <c r="O376" s="60" t="e">
        <f>+#REF!</f>
        <v>#REF!</v>
      </c>
      <c r="P376" s="60" t="e">
        <f>+#REF!</f>
        <v>#REF!</v>
      </c>
      <c r="Q376" s="60" t="e">
        <f>+#REF!</f>
        <v>#REF!</v>
      </c>
      <c r="R376" s="60" t="e">
        <f>+#REF!</f>
        <v>#REF!</v>
      </c>
      <c r="S376" s="60" t="e">
        <f>+#REF!</f>
        <v>#REF!</v>
      </c>
      <c r="T376" s="60" t="e">
        <f>+#REF!</f>
        <v>#REF!</v>
      </c>
      <c r="V376" s="69" t="e">
        <f>+#REF!</f>
        <v>#REF!</v>
      </c>
      <c r="X376" s="60" t="e">
        <f t="shared" si="12"/>
        <v>#REF!</v>
      </c>
    </row>
    <row r="377" spans="1:24" x14ac:dyDescent="0.2">
      <c r="A377" s="47" t="s">
        <v>882</v>
      </c>
      <c r="B377" s="48" t="s">
        <v>883</v>
      </c>
      <c r="C377" s="159">
        <v>0</v>
      </c>
      <c r="D377" s="159"/>
      <c r="E377" s="72">
        <v>0</v>
      </c>
      <c r="F377" s="73"/>
      <c r="G377" s="74"/>
      <c r="H377" s="74"/>
      <c r="I377" s="74"/>
      <c r="J377" s="74"/>
      <c r="M377" s="69" t="e">
        <f t="shared" si="11"/>
        <v>#REF!</v>
      </c>
      <c r="N377" s="57" t="s">
        <v>882</v>
      </c>
      <c r="O377" s="60" t="e">
        <f>+#REF!</f>
        <v>#REF!</v>
      </c>
      <c r="P377" s="60" t="e">
        <f>+#REF!</f>
        <v>#REF!</v>
      </c>
      <c r="Q377" s="60" t="e">
        <f>+#REF!</f>
        <v>#REF!</v>
      </c>
      <c r="R377" s="60" t="e">
        <f>+#REF!</f>
        <v>#REF!</v>
      </c>
      <c r="S377" s="60" t="e">
        <f>+#REF!</f>
        <v>#REF!</v>
      </c>
      <c r="T377" s="60" t="e">
        <f>+#REF!</f>
        <v>#REF!</v>
      </c>
      <c r="V377" s="69" t="e">
        <f>+#REF!</f>
        <v>#REF!</v>
      </c>
      <c r="X377" s="60" t="e">
        <f t="shared" si="12"/>
        <v>#REF!</v>
      </c>
    </row>
    <row r="378" spans="1:24" x14ac:dyDescent="0.2">
      <c r="A378" s="47" t="s">
        <v>884</v>
      </c>
      <c r="B378" s="48" t="s">
        <v>885</v>
      </c>
      <c r="C378" s="159"/>
      <c r="D378" s="162"/>
      <c r="E378" s="72">
        <v>0</v>
      </c>
      <c r="F378" s="73"/>
      <c r="G378" s="74"/>
      <c r="H378" s="74"/>
      <c r="I378" s="74"/>
      <c r="J378" s="74"/>
      <c r="M378" s="69" t="e">
        <f t="shared" si="11"/>
        <v>#REF!</v>
      </c>
      <c r="N378" s="57" t="s">
        <v>884</v>
      </c>
      <c r="O378" s="60" t="e">
        <f>+#REF!</f>
        <v>#REF!</v>
      </c>
      <c r="P378" s="60" t="e">
        <f>+#REF!</f>
        <v>#REF!</v>
      </c>
      <c r="Q378" s="60" t="e">
        <f>+#REF!</f>
        <v>#REF!</v>
      </c>
      <c r="R378" s="60" t="e">
        <f>+#REF!</f>
        <v>#REF!</v>
      </c>
      <c r="S378" s="60" t="e">
        <f>+#REF!</f>
        <v>#REF!</v>
      </c>
      <c r="T378" s="60" t="e">
        <f>+#REF!</f>
        <v>#REF!</v>
      </c>
      <c r="V378" s="69" t="e">
        <f>+#REF!</f>
        <v>#REF!</v>
      </c>
      <c r="X378" s="60" t="e">
        <f t="shared" si="12"/>
        <v>#REF!</v>
      </c>
    </row>
    <row r="379" spans="1:24" x14ac:dyDescent="0.2">
      <c r="A379" s="47" t="s">
        <v>886</v>
      </c>
      <c r="B379" s="48" t="s">
        <v>887</v>
      </c>
      <c r="C379" s="159">
        <v>0</v>
      </c>
      <c r="D379" s="159"/>
      <c r="E379" s="72">
        <v>0</v>
      </c>
      <c r="F379" s="73"/>
      <c r="G379" s="74"/>
      <c r="H379" s="74"/>
      <c r="I379" s="74"/>
      <c r="J379" s="74"/>
      <c r="M379" s="69" t="e">
        <f t="shared" si="11"/>
        <v>#REF!</v>
      </c>
      <c r="N379" s="57" t="s">
        <v>886</v>
      </c>
      <c r="O379" s="60" t="e">
        <f>+#REF!</f>
        <v>#REF!</v>
      </c>
      <c r="P379" s="60" t="e">
        <f>+#REF!</f>
        <v>#REF!</v>
      </c>
      <c r="Q379" s="60" t="e">
        <f>+#REF!</f>
        <v>#REF!</v>
      </c>
      <c r="R379" s="60" t="e">
        <f>+#REF!</f>
        <v>#REF!</v>
      </c>
      <c r="S379" s="60" t="e">
        <f>+#REF!</f>
        <v>#REF!</v>
      </c>
      <c r="T379" s="60" t="e">
        <f>+#REF!</f>
        <v>#REF!</v>
      </c>
      <c r="V379" s="69" t="e">
        <f>+#REF!</f>
        <v>#REF!</v>
      </c>
      <c r="X379" s="60" t="e">
        <f t="shared" si="12"/>
        <v>#REF!</v>
      </c>
    </row>
    <row r="380" spans="1:24" x14ac:dyDescent="0.2">
      <c r="A380" s="47" t="s">
        <v>888</v>
      </c>
      <c r="B380" s="48" t="s">
        <v>889</v>
      </c>
      <c r="C380" s="159"/>
      <c r="D380" s="159"/>
      <c r="E380" s="72">
        <v>0</v>
      </c>
      <c r="F380" s="73"/>
      <c r="G380" s="74"/>
      <c r="H380" s="74"/>
      <c r="I380" s="74"/>
      <c r="J380" s="74"/>
      <c r="M380" s="69" t="e">
        <f t="shared" si="11"/>
        <v>#REF!</v>
      </c>
      <c r="N380" s="57" t="s">
        <v>888</v>
      </c>
      <c r="O380" s="60" t="e">
        <f>+#REF!</f>
        <v>#REF!</v>
      </c>
      <c r="P380" s="60" t="e">
        <f>+#REF!</f>
        <v>#REF!</v>
      </c>
      <c r="Q380" s="60" t="e">
        <f>+#REF!</f>
        <v>#REF!</v>
      </c>
      <c r="R380" s="60" t="e">
        <f>+#REF!</f>
        <v>#REF!</v>
      </c>
      <c r="S380" s="60" t="e">
        <f>+#REF!</f>
        <v>#REF!</v>
      </c>
      <c r="T380" s="60" t="e">
        <f>+#REF!</f>
        <v>#REF!</v>
      </c>
      <c r="V380" s="69" t="e">
        <f>+#REF!</f>
        <v>#REF!</v>
      </c>
      <c r="X380" s="60" t="e">
        <f t="shared" si="12"/>
        <v>#REF!</v>
      </c>
    </row>
    <row r="381" spans="1:24" x14ac:dyDescent="0.2">
      <c r="A381" s="47" t="s">
        <v>890</v>
      </c>
      <c r="B381" s="48" t="s">
        <v>891</v>
      </c>
      <c r="C381" s="159">
        <v>200000</v>
      </c>
      <c r="D381" s="159"/>
      <c r="E381" s="72">
        <v>0.23518604550880556</v>
      </c>
      <c r="F381" s="73"/>
      <c r="G381" s="74"/>
      <c r="H381" s="74"/>
      <c r="I381" s="74"/>
      <c r="J381" s="74"/>
      <c r="M381" s="69" t="e">
        <f t="shared" si="11"/>
        <v>#REF!</v>
      </c>
      <c r="N381" s="57" t="s">
        <v>890</v>
      </c>
      <c r="O381" s="60" t="e">
        <f>+#REF!</f>
        <v>#REF!</v>
      </c>
      <c r="P381" s="60" t="e">
        <f>+#REF!</f>
        <v>#REF!</v>
      </c>
      <c r="Q381" s="60" t="e">
        <f>+#REF!</f>
        <v>#REF!</v>
      </c>
      <c r="R381" s="60" t="e">
        <f>+#REF!</f>
        <v>#REF!</v>
      </c>
      <c r="S381" s="60" t="e">
        <f>+#REF!</f>
        <v>#REF!</v>
      </c>
      <c r="T381" s="60" t="e">
        <f>+#REF!</f>
        <v>#REF!</v>
      </c>
      <c r="V381" s="69" t="e">
        <f>+#REF!</f>
        <v>#REF!</v>
      </c>
      <c r="X381" s="60" t="e">
        <f t="shared" si="12"/>
        <v>#REF!</v>
      </c>
    </row>
    <row r="382" spans="1:24" x14ac:dyDescent="0.2">
      <c r="A382" s="2" t="s">
        <v>892</v>
      </c>
      <c r="B382" s="12" t="s">
        <v>21</v>
      </c>
      <c r="C382" s="158">
        <v>485000</v>
      </c>
      <c r="D382" s="161"/>
      <c r="E382" s="110">
        <v>0.57032616035885342</v>
      </c>
      <c r="F382" s="73"/>
      <c r="G382" s="74"/>
      <c r="H382" s="74"/>
      <c r="I382" s="74"/>
      <c r="J382" s="74"/>
      <c r="M382" s="69" t="e">
        <f t="shared" si="11"/>
        <v>#REF!</v>
      </c>
      <c r="N382" s="56" t="s">
        <v>892</v>
      </c>
      <c r="O382" s="60" t="e">
        <f>+#REF!</f>
        <v>#REF!</v>
      </c>
      <c r="P382" s="60" t="e">
        <f>+#REF!</f>
        <v>#REF!</v>
      </c>
      <c r="Q382" s="60" t="e">
        <f>+#REF!</f>
        <v>#REF!</v>
      </c>
      <c r="R382" s="60" t="e">
        <f>+#REF!</f>
        <v>#REF!</v>
      </c>
      <c r="S382" s="60" t="e">
        <f>+#REF!</f>
        <v>#REF!</v>
      </c>
      <c r="T382" s="60" t="e">
        <f>+#REF!</f>
        <v>#REF!</v>
      </c>
      <c r="V382" s="69" t="e">
        <f>+#REF!</f>
        <v>#REF!</v>
      </c>
      <c r="X382" s="60" t="e">
        <f t="shared" si="12"/>
        <v>#REF!</v>
      </c>
    </row>
    <row r="383" spans="1:24" x14ac:dyDescent="0.2">
      <c r="A383" s="3" t="s">
        <v>893</v>
      </c>
      <c r="B383" s="4" t="s">
        <v>894</v>
      </c>
      <c r="C383" s="159"/>
      <c r="D383" s="162"/>
      <c r="E383" s="72">
        <v>0</v>
      </c>
      <c r="F383" s="73"/>
      <c r="G383" s="74"/>
      <c r="H383" s="74"/>
      <c r="I383" s="74"/>
      <c r="J383" s="74"/>
      <c r="M383" s="69" t="e">
        <f t="shared" si="11"/>
        <v>#REF!</v>
      </c>
      <c r="N383" s="57" t="s">
        <v>893</v>
      </c>
      <c r="O383" s="60" t="e">
        <f>+#REF!</f>
        <v>#REF!</v>
      </c>
      <c r="P383" s="60" t="e">
        <f>+#REF!</f>
        <v>#REF!</v>
      </c>
      <c r="Q383" s="60" t="e">
        <f>+#REF!</f>
        <v>#REF!</v>
      </c>
      <c r="R383" s="60" t="e">
        <f>+#REF!</f>
        <v>#REF!</v>
      </c>
      <c r="S383" s="60" t="e">
        <f>+#REF!</f>
        <v>#REF!</v>
      </c>
      <c r="T383" s="60" t="e">
        <f>+#REF!</f>
        <v>#REF!</v>
      </c>
      <c r="V383" s="69" t="e">
        <f>+#REF!</f>
        <v>#REF!</v>
      </c>
      <c r="X383" s="60" t="e">
        <f t="shared" si="12"/>
        <v>#REF!</v>
      </c>
    </row>
    <row r="384" spans="1:24" x14ac:dyDescent="0.2">
      <c r="A384" s="3" t="s">
        <v>895</v>
      </c>
      <c r="B384" s="4" t="s">
        <v>896</v>
      </c>
      <c r="C384" s="159">
        <v>275000</v>
      </c>
      <c r="D384" s="159"/>
      <c r="E384" s="72">
        <v>0.3233808125746076</v>
      </c>
      <c r="F384" s="73"/>
      <c r="G384" s="74"/>
      <c r="H384" s="74"/>
      <c r="I384" s="74"/>
      <c r="J384" s="74"/>
      <c r="M384" s="69" t="e">
        <f t="shared" si="11"/>
        <v>#REF!</v>
      </c>
      <c r="N384" s="57" t="s">
        <v>895</v>
      </c>
      <c r="O384" s="60" t="e">
        <f>+#REF!</f>
        <v>#REF!</v>
      </c>
      <c r="P384" s="60" t="e">
        <f>+#REF!</f>
        <v>#REF!</v>
      </c>
      <c r="Q384" s="60" t="e">
        <f>+#REF!</f>
        <v>#REF!</v>
      </c>
      <c r="R384" s="60" t="e">
        <f>+#REF!</f>
        <v>#REF!</v>
      </c>
      <c r="S384" s="60" t="e">
        <f>+#REF!</f>
        <v>#REF!</v>
      </c>
      <c r="T384" s="60" t="e">
        <f>+#REF!</f>
        <v>#REF!</v>
      </c>
      <c r="V384" s="69" t="e">
        <f>+#REF!</f>
        <v>#REF!</v>
      </c>
      <c r="X384" s="60" t="e">
        <f t="shared" si="12"/>
        <v>#REF!</v>
      </c>
    </row>
    <row r="385" spans="1:24" x14ac:dyDescent="0.2">
      <c r="A385" s="3" t="s">
        <v>897</v>
      </c>
      <c r="B385" s="4" t="s">
        <v>898</v>
      </c>
      <c r="C385" s="159"/>
      <c r="D385" s="159"/>
      <c r="E385" s="72">
        <v>0</v>
      </c>
      <c r="F385" s="73"/>
      <c r="G385" s="74"/>
      <c r="H385" s="74"/>
      <c r="I385" s="74"/>
      <c r="J385" s="74"/>
      <c r="M385" s="69" t="e">
        <f t="shared" si="11"/>
        <v>#REF!</v>
      </c>
      <c r="N385" s="57" t="s">
        <v>897</v>
      </c>
      <c r="O385" s="60" t="e">
        <f>+#REF!</f>
        <v>#REF!</v>
      </c>
      <c r="P385" s="60" t="e">
        <f>+#REF!</f>
        <v>#REF!</v>
      </c>
      <c r="Q385" s="60" t="e">
        <f>+#REF!</f>
        <v>#REF!</v>
      </c>
      <c r="R385" s="60" t="e">
        <f>+#REF!</f>
        <v>#REF!</v>
      </c>
      <c r="S385" s="60" t="e">
        <f>+#REF!</f>
        <v>#REF!</v>
      </c>
      <c r="T385" s="60" t="e">
        <f>+#REF!</f>
        <v>#REF!</v>
      </c>
      <c r="V385" s="69" t="e">
        <f>+#REF!</f>
        <v>#REF!</v>
      </c>
      <c r="X385" s="60" t="e">
        <f t="shared" si="12"/>
        <v>#REF!</v>
      </c>
    </row>
    <row r="386" spans="1:24" x14ac:dyDescent="0.2">
      <c r="A386" s="3" t="s">
        <v>899</v>
      </c>
      <c r="B386" s="4" t="s">
        <v>900</v>
      </c>
      <c r="C386" s="159">
        <v>210000</v>
      </c>
      <c r="D386" s="159"/>
      <c r="E386" s="72">
        <v>0.24694534778424582</v>
      </c>
      <c r="F386" s="73"/>
      <c r="G386" s="74"/>
      <c r="H386" s="74"/>
      <c r="I386" s="74"/>
      <c r="J386" s="74"/>
      <c r="M386" s="69" t="e">
        <f t="shared" si="11"/>
        <v>#REF!</v>
      </c>
      <c r="N386" s="57" t="s">
        <v>899</v>
      </c>
      <c r="O386" s="60" t="e">
        <f>+#REF!</f>
        <v>#REF!</v>
      </c>
      <c r="P386" s="60" t="e">
        <f>+#REF!</f>
        <v>#REF!</v>
      </c>
      <c r="Q386" s="60" t="e">
        <f>+#REF!</f>
        <v>#REF!</v>
      </c>
      <c r="R386" s="60" t="e">
        <f>+#REF!</f>
        <v>#REF!</v>
      </c>
      <c r="S386" s="60" t="e">
        <f>+#REF!</f>
        <v>#REF!</v>
      </c>
      <c r="T386" s="60" t="e">
        <f>+#REF!</f>
        <v>#REF!</v>
      </c>
      <c r="V386" s="69" t="e">
        <f>+#REF!</f>
        <v>#REF!</v>
      </c>
      <c r="X386" s="60" t="e">
        <f t="shared" si="12"/>
        <v>#REF!</v>
      </c>
    </row>
    <row r="387" spans="1:24" x14ac:dyDescent="0.2">
      <c r="A387" s="5" t="s">
        <v>903</v>
      </c>
      <c r="B387" s="11" t="s">
        <v>904</v>
      </c>
      <c r="C387" s="159"/>
      <c r="D387" s="163">
        <v>2021000</v>
      </c>
      <c r="E387" s="109">
        <v>2.3765549898664799</v>
      </c>
      <c r="F387" s="73"/>
      <c r="G387" s="74"/>
      <c r="H387" s="74"/>
      <c r="I387" s="74"/>
      <c r="J387" s="74"/>
      <c r="M387" s="69" t="e">
        <f t="shared" si="11"/>
        <v>#REF!</v>
      </c>
      <c r="N387" s="58" t="s">
        <v>903</v>
      </c>
      <c r="O387" s="60" t="e">
        <f>+#REF!</f>
        <v>#REF!</v>
      </c>
      <c r="P387" s="60" t="e">
        <f>+#REF!</f>
        <v>#REF!</v>
      </c>
      <c r="Q387" s="60" t="e">
        <f>+#REF!</f>
        <v>#REF!</v>
      </c>
      <c r="R387" s="60" t="e">
        <f>+#REF!</f>
        <v>#REF!</v>
      </c>
      <c r="S387" s="60" t="e">
        <f>+#REF!</f>
        <v>#REF!</v>
      </c>
      <c r="T387" s="60" t="e">
        <f>+#REF!</f>
        <v>#REF!</v>
      </c>
      <c r="V387" s="69" t="e">
        <f>+#REF!</f>
        <v>#REF!</v>
      </c>
      <c r="X387" s="60" t="e">
        <f t="shared" si="12"/>
        <v>#REF!</v>
      </c>
    </row>
    <row r="388" spans="1:24" x14ac:dyDescent="0.2">
      <c r="A388" s="2" t="s">
        <v>905</v>
      </c>
      <c r="B388" s="12" t="s">
        <v>906</v>
      </c>
      <c r="C388" s="158">
        <v>781000</v>
      </c>
      <c r="D388" s="161"/>
      <c r="E388" s="110">
        <v>0.91840150771188567</v>
      </c>
      <c r="F388" s="73"/>
      <c r="G388" s="74"/>
      <c r="H388" s="74"/>
      <c r="I388" s="74"/>
      <c r="J388" s="74"/>
      <c r="M388" s="69" t="e">
        <f t="shared" si="11"/>
        <v>#REF!</v>
      </c>
      <c r="N388" s="56" t="s">
        <v>905</v>
      </c>
      <c r="O388" s="60" t="e">
        <f>+#REF!</f>
        <v>#REF!</v>
      </c>
      <c r="P388" s="60" t="e">
        <f>+#REF!</f>
        <v>#REF!</v>
      </c>
      <c r="Q388" s="60" t="e">
        <f>+#REF!</f>
        <v>#REF!</v>
      </c>
      <c r="R388" s="60" t="e">
        <f>+#REF!</f>
        <v>#REF!</v>
      </c>
      <c r="S388" s="60" t="e">
        <f>+#REF!</f>
        <v>#REF!</v>
      </c>
      <c r="T388" s="60" t="e">
        <f>+#REF!</f>
        <v>#REF!</v>
      </c>
      <c r="V388" s="69" t="e">
        <f>+#REF!</f>
        <v>#REF!</v>
      </c>
      <c r="W388" s="52"/>
      <c r="X388" s="60" t="e">
        <f t="shared" si="12"/>
        <v>#REF!</v>
      </c>
    </row>
    <row r="389" spans="1:24" x14ac:dyDescent="0.2">
      <c r="A389" s="3" t="s">
        <v>907</v>
      </c>
      <c r="B389" s="4" t="s">
        <v>908</v>
      </c>
      <c r="C389" s="159"/>
      <c r="D389" s="159"/>
      <c r="E389" s="72">
        <v>0</v>
      </c>
      <c r="F389" s="73"/>
      <c r="G389" s="74"/>
      <c r="H389" s="74"/>
      <c r="I389" s="74"/>
      <c r="J389" s="74"/>
      <c r="M389" s="69" t="e">
        <f t="shared" si="11"/>
        <v>#REF!</v>
      </c>
      <c r="N389" s="57" t="s">
        <v>907</v>
      </c>
      <c r="O389" s="60" t="e">
        <f>+#REF!</f>
        <v>#REF!</v>
      </c>
      <c r="P389" s="60" t="e">
        <f>+#REF!</f>
        <v>#REF!</v>
      </c>
      <c r="Q389" s="60" t="e">
        <f>+#REF!</f>
        <v>#REF!</v>
      </c>
      <c r="R389" s="60" t="e">
        <f>+#REF!</f>
        <v>#REF!</v>
      </c>
      <c r="S389" s="60" t="e">
        <f>+#REF!</f>
        <v>#REF!</v>
      </c>
      <c r="T389" s="60" t="e">
        <f>+#REF!</f>
        <v>#REF!</v>
      </c>
      <c r="V389" s="69" t="e">
        <f>+#REF!</f>
        <v>#REF!</v>
      </c>
      <c r="X389" s="60" t="e">
        <f t="shared" si="12"/>
        <v>#REF!</v>
      </c>
    </row>
    <row r="390" spans="1:24" x14ac:dyDescent="0.2">
      <c r="A390" s="3" t="s">
        <v>909</v>
      </c>
      <c r="B390" s="4" t="s">
        <v>910</v>
      </c>
      <c r="C390" s="159">
        <v>150000</v>
      </c>
      <c r="D390" s="162"/>
      <c r="E390" s="72">
        <v>0.17638953413160416</v>
      </c>
      <c r="F390" s="73"/>
      <c r="G390" s="74"/>
      <c r="H390" s="74"/>
      <c r="I390" s="74"/>
      <c r="J390" s="74"/>
      <c r="M390" s="69" t="e">
        <f t="shared" si="11"/>
        <v>#REF!</v>
      </c>
      <c r="N390" s="57" t="s">
        <v>909</v>
      </c>
      <c r="O390" s="60" t="e">
        <f>+#REF!</f>
        <v>#REF!</v>
      </c>
      <c r="P390" s="60" t="e">
        <f>+#REF!</f>
        <v>#REF!</v>
      </c>
      <c r="Q390" s="60" t="e">
        <f>+#REF!</f>
        <v>#REF!</v>
      </c>
      <c r="R390" s="60" t="e">
        <f>+#REF!</f>
        <v>#REF!</v>
      </c>
      <c r="S390" s="60" t="e">
        <f>+#REF!</f>
        <v>#REF!</v>
      </c>
      <c r="T390" s="60" t="e">
        <f>+#REF!</f>
        <v>#REF!</v>
      </c>
      <c r="V390" s="69" t="e">
        <f>+#REF!</f>
        <v>#REF!</v>
      </c>
      <c r="X390" s="60" t="e">
        <f t="shared" si="12"/>
        <v>#REF!</v>
      </c>
    </row>
    <row r="391" spans="1:24" x14ac:dyDescent="0.2">
      <c r="A391" s="3" t="s">
        <v>911</v>
      </c>
      <c r="B391" s="4" t="s">
        <v>912</v>
      </c>
      <c r="C391" s="159"/>
      <c r="D391" s="159"/>
      <c r="E391" s="72">
        <v>0</v>
      </c>
      <c r="F391" s="73"/>
      <c r="G391" s="74"/>
      <c r="H391" s="74"/>
      <c r="I391" s="74"/>
      <c r="J391" s="74"/>
      <c r="M391" s="69" t="e">
        <f t="shared" ref="M391:M454" si="13">SUM(O391:V391)</f>
        <v>#REF!</v>
      </c>
      <c r="N391" s="57" t="s">
        <v>911</v>
      </c>
      <c r="O391" s="60" t="e">
        <f>+#REF!</f>
        <v>#REF!</v>
      </c>
      <c r="P391" s="60" t="e">
        <f>+#REF!</f>
        <v>#REF!</v>
      </c>
      <c r="Q391" s="60" t="e">
        <f>+#REF!</f>
        <v>#REF!</v>
      </c>
      <c r="R391" s="60" t="e">
        <f>+#REF!</f>
        <v>#REF!</v>
      </c>
      <c r="S391" s="60" t="e">
        <f>+#REF!</f>
        <v>#REF!</v>
      </c>
      <c r="T391" s="60" t="e">
        <f>+#REF!</f>
        <v>#REF!</v>
      </c>
      <c r="V391" s="69" t="e">
        <f>+#REF!</f>
        <v>#REF!</v>
      </c>
      <c r="X391" s="60" t="e">
        <f t="shared" si="12"/>
        <v>#REF!</v>
      </c>
    </row>
    <row r="392" spans="1:24" x14ac:dyDescent="0.2">
      <c r="A392" s="3" t="s">
        <v>913</v>
      </c>
      <c r="B392" s="4" t="s">
        <v>914</v>
      </c>
      <c r="C392" s="159">
        <v>100000</v>
      </c>
      <c r="D392" s="159"/>
      <c r="E392" s="72">
        <v>0.11759302275440278</v>
      </c>
      <c r="F392" s="73"/>
      <c r="G392" s="74"/>
      <c r="H392" s="74"/>
      <c r="I392" s="74"/>
      <c r="J392" s="74"/>
      <c r="M392" s="69" t="e">
        <f t="shared" si="13"/>
        <v>#REF!</v>
      </c>
      <c r="N392" s="57" t="s">
        <v>913</v>
      </c>
      <c r="O392" s="60" t="e">
        <f>+#REF!</f>
        <v>#REF!</v>
      </c>
      <c r="P392" s="60" t="e">
        <f>+#REF!</f>
        <v>#REF!</v>
      </c>
      <c r="Q392" s="60" t="e">
        <f>+#REF!</f>
        <v>#REF!</v>
      </c>
      <c r="R392" s="60" t="e">
        <f>+#REF!</f>
        <v>#REF!</v>
      </c>
      <c r="S392" s="60" t="e">
        <f>+#REF!</f>
        <v>#REF!</v>
      </c>
      <c r="T392" s="60" t="e">
        <f>+#REF!</f>
        <v>#REF!</v>
      </c>
      <c r="V392" s="69" t="e">
        <f>+#REF!</f>
        <v>#REF!</v>
      </c>
      <c r="X392" s="60" t="e">
        <f t="shared" si="12"/>
        <v>#REF!</v>
      </c>
    </row>
    <row r="393" spans="1:24" x14ac:dyDescent="0.2">
      <c r="A393" s="3" t="s">
        <v>915</v>
      </c>
      <c r="B393" s="4" t="s">
        <v>916</v>
      </c>
      <c r="C393" s="159"/>
      <c r="D393" s="159"/>
      <c r="E393" s="72">
        <v>0</v>
      </c>
      <c r="F393" s="73"/>
      <c r="G393" s="74"/>
      <c r="H393" s="74"/>
      <c r="I393" s="74"/>
      <c r="J393" s="74"/>
      <c r="M393" s="69" t="e">
        <f t="shared" si="13"/>
        <v>#REF!</v>
      </c>
      <c r="N393" s="57" t="s">
        <v>915</v>
      </c>
      <c r="O393" s="60" t="e">
        <f>+#REF!</f>
        <v>#REF!</v>
      </c>
      <c r="P393" s="60" t="e">
        <f>+#REF!</f>
        <v>#REF!</v>
      </c>
      <c r="Q393" s="60" t="e">
        <f>+#REF!</f>
        <v>#REF!</v>
      </c>
      <c r="R393" s="60" t="e">
        <f>+#REF!</f>
        <v>#REF!</v>
      </c>
      <c r="S393" s="60" t="e">
        <f>+#REF!</f>
        <v>#REF!</v>
      </c>
      <c r="T393" s="60" t="e">
        <f>+#REF!</f>
        <v>#REF!</v>
      </c>
      <c r="V393" s="69" t="e">
        <f>+#REF!</f>
        <v>#REF!</v>
      </c>
      <c r="X393" s="60" t="e">
        <f t="shared" si="12"/>
        <v>#REF!</v>
      </c>
    </row>
    <row r="394" spans="1:24" x14ac:dyDescent="0.2">
      <c r="A394" s="3" t="s">
        <v>917</v>
      </c>
      <c r="B394" s="4" t="s">
        <v>918</v>
      </c>
      <c r="C394" s="159">
        <v>0</v>
      </c>
      <c r="D394" s="159"/>
      <c r="E394" s="72">
        <v>0</v>
      </c>
      <c r="F394" s="73"/>
      <c r="G394" s="74"/>
      <c r="H394" s="74"/>
      <c r="I394" s="74"/>
      <c r="J394" s="74"/>
      <c r="M394" s="69" t="e">
        <f t="shared" si="13"/>
        <v>#REF!</v>
      </c>
      <c r="N394" s="57" t="s">
        <v>917</v>
      </c>
      <c r="O394" s="60" t="e">
        <f>+#REF!</f>
        <v>#REF!</v>
      </c>
      <c r="P394" s="60" t="e">
        <f>+#REF!</f>
        <v>#REF!</v>
      </c>
      <c r="Q394" s="60" t="e">
        <f>+#REF!</f>
        <v>#REF!</v>
      </c>
      <c r="R394" s="60" t="e">
        <f>+#REF!</f>
        <v>#REF!</v>
      </c>
      <c r="S394" s="60" t="e">
        <f>+#REF!</f>
        <v>#REF!</v>
      </c>
      <c r="T394" s="60" t="e">
        <f>+#REF!</f>
        <v>#REF!</v>
      </c>
      <c r="V394" s="69" t="e">
        <f>+#REF!</f>
        <v>#REF!</v>
      </c>
      <c r="X394" s="60" t="e">
        <f t="shared" si="12"/>
        <v>#REF!</v>
      </c>
    </row>
    <row r="395" spans="1:24" x14ac:dyDescent="0.2">
      <c r="A395" s="3" t="s">
        <v>919</v>
      </c>
      <c r="B395" s="4" t="s">
        <v>920</v>
      </c>
      <c r="C395" s="159"/>
      <c r="D395" s="159"/>
      <c r="E395" s="72">
        <v>0</v>
      </c>
      <c r="F395" s="73"/>
      <c r="G395" s="74"/>
      <c r="H395" s="74"/>
      <c r="I395" s="74"/>
      <c r="J395" s="74"/>
      <c r="M395" s="69" t="e">
        <f t="shared" si="13"/>
        <v>#REF!</v>
      </c>
      <c r="N395" s="57" t="s">
        <v>919</v>
      </c>
      <c r="O395" s="60" t="e">
        <f>+#REF!</f>
        <v>#REF!</v>
      </c>
      <c r="P395" s="60" t="e">
        <f>+#REF!</f>
        <v>#REF!</v>
      </c>
      <c r="Q395" s="60" t="e">
        <f>+#REF!</f>
        <v>#REF!</v>
      </c>
      <c r="R395" s="60" t="e">
        <f>+#REF!</f>
        <v>#REF!</v>
      </c>
      <c r="S395" s="60" t="e">
        <f>+#REF!</f>
        <v>#REF!</v>
      </c>
      <c r="T395" s="60" t="e">
        <f>+#REF!</f>
        <v>#REF!</v>
      </c>
      <c r="V395" s="69" t="e">
        <f>+#REF!</f>
        <v>#REF!</v>
      </c>
      <c r="X395" s="60" t="e">
        <f t="shared" si="12"/>
        <v>#REF!</v>
      </c>
    </row>
    <row r="396" spans="1:24" x14ac:dyDescent="0.2">
      <c r="A396" s="3" t="s">
        <v>921</v>
      </c>
      <c r="B396" s="4" t="s">
        <v>922</v>
      </c>
      <c r="C396" s="159">
        <v>0</v>
      </c>
      <c r="D396" s="162"/>
      <c r="E396" s="72">
        <v>0</v>
      </c>
      <c r="F396" s="73"/>
      <c r="G396" s="74"/>
      <c r="H396" s="74"/>
      <c r="I396" s="74"/>
      <c r="J396" s="74"/>
      <c r="M396" s="69" t="e">
        <f t="shared" si="13"/>
        <v>#REF!</v>
      </c>
      <c r="N396" s="57" t="s">
        <v>921</v>
      </c>
      <c r="O396" s="60" t="e">
        <f>+#REF!</f>
        <v>#REF!</v>
      </c>
      <c r="P396" s="60" t="e">
        <f>+#REF!</f>
        <v>#REF!</v>
      </c>
      <c r="Q396" s="60" t="e">
        <f>+#REF!</f>
        <v>#REF!</v>
      </c>
      <c r="R396" s="60" t="e">
        <f>+#REF!</f>
        <v>#REF!</v>
      </c>
      <c r="S396" s="60" t="e">
        <f>+#REF!</f>
        <v>#REF!</v>
      </c>
      <c r="T396" s="60" t="e">
        <f>+#REF!</f>
        <v>#REF!</v>
      </c>
      <c r="V396" s="69" t="e">
        <f>+#REF!</f>
        <v>#REF!</v>
      </c>
      <c r="X396" s="60" t="e">
        <f t="shared" si="12"/>
        <v>#REF!</v>
      </c>
    </row>
    <row r="397" spans="1:24" x14ac:dyDescent="0.2">
      <c r="A397" s="3" t="s">
        <v>923</v>
      </c>
      <c r="B397" s="4" t="s">
        <v>924</v>
      </c>
      <c r="C397" s="159"/>
      <c r="D397" s="159"/>
      <c r="E397" s="72">
        <v>0</v>
      </c>
      <c r="F397" s="73"/>
      <c r="G397" s="74"/>
      <c r="H397" s="74"/>
      <c r="I397" s="74"/>
      <c r="J397" s="74"/>
      <c r="M397" s="69" t="e">
        <f t="shared" si="13"/>
        <v>#REF!</v>
      </c>
      <c r="N397" s="57" t="s">
        <v>923</v>
      </c>
      <c r="O397" s="60" t="e">
        <f>+#REF!</f>
        <v>#REF!</v>
      </c>
      <c r="P397" s="60" t="e">
        <f>+#REF!</f>
        <v>#REF!</v>
      </c>
      <c r="Q397" s="60" t="e">
        <f>+#REF!</f>
        <v>#REF!</v>
      </c>
      <c r="R397" s="60" t="e">
        <f>+#REF!</f>
        <v>#REF!</v>
      </c>
      <c r="S397" s="60" t="e">
        <f>+#REF!</f>
        <v>#REF!</v>
      </c>
      <c r="T397" s="60" t="e">
        <f>+#REF!</f>
        <v>#REF!</v>
      </c>
      <c r="V397" s="69" t="e">
        <f>+#REF!</f>
        <v>#REF!</v>
      </c>
      <c r="X397" s="60" t="e">
        <f t="shared" si="12"/>
        <v>#REF!</v>
      </c>
    </row>
    <row r="398" spans="1:24" x14ac:dyDescent="0.2">
      <c r="A398" s="3" t="s">
        <v>925</v>
      </c>
      <c r="B398" s="4" t="s">
        <v>926</v>
      </c>
      <c r="C398" s="159">
        <v>285000</v>
      </c>
      <c r="D398" s="159"/>
      <c r="E398" s="72">
        <v>0.33514011485004791</v>
      </c>
      <c r="F398" s="73"/>
      <c r="G398" s="74"/>
      <c r="H398" s="74"/>
      <c r="I398" s="74"/>
      <c r="J398" s="74"/>
      <c r="M398" s="69" t="e">
        <f t="shared" si="13"/>
        <v>#REF!</v>
      </c>
      <c r="N398" s="57" t="s">
        <v>925</v>
      </c>
      <c r="O398" s="60" t="e">
        <f>+#REF!</f>
        <v>#REF!</v>
      </c>
      <c r="P398" s="60" t="e">
        <f>+#REF!</f>
        <v>#REF!</v>
      </c>
      <c r="Q398" s="60" t="e">
        <f>+#REF!</f>
        <v>#REF!</v>
      </c>
      <c r="R398" s="60" t="e">
        <f>+#REF!</f>
        <v>#REF!</v>
      </c>
      <c r="S398" s="60" t="e">
        <f>+#REF!</f>
        <v>#REF!</v>
      </c>
      <c r="T398" s="60" t="e">
        <f>+#REF!</f>
        <v>#REF!</v>
      </c>
      <c r="V398" s="69" t="e">
        <f>+#REF!</f>
        <v>#REF!</v>
      </c>
      <c r="X398" s="60" t="e">
        <f t="shared" si="12"/>
        <v>#REF!</v>
      </c>
    </row>
    <row r="399" spans="1:24" x14ac:dyDescent="0.2">
      <c r="A399" s="3" t="s">
        <v>927</v>
      </c>
      <c r="B399" s="4" t="s">
        <v>928</v>
      </c>
      <c r="C399" s="159"/>
      <c r="D399" s="159"/>
      <c r="E399" s="72">
        <v>0</v>
      </c>
      <c r="F399" s="73"/>
      <c r="G399" s="74"/>
      <c r="H399" s="74"/>
      <c r="I399" s="74"/>
      <c r="J399" s="74"/>
      <c r="M399" s="69" t="e">
        <f t="shared" si="13"/>
        <v>#REF!</v>
      </c>
      <c r="N399" s="57" t="s">
        <v>927</v>
      </c>
      <c r="O399" s="60" t="e">
        <f>+#REF!</f>
        <v>#REF!</v>
      </c>
      <c r="P399" s="60" t="e">
        <f>+#REF!</f>
        <v>#REF!</v>
      </c>
      <c r="Q399" s="60" t="e">
        <f>+#REF!</f>
        <v>#REF!</v>
      </c>
      <c r="R399" s="60" t="e">
        <f>+#REF!</f>
        <v>#REF!</v>
      </c>
      <c r="S399" s="60" t="e">
        <f>+#REF!</f>
        <v>#REF!</v>
      </c>
      <c r="T399" s="60" t="e">
        <f>+#REF!</f>
        <v>#REF!</v>
      </c>
      <c r="V399" s="69" t="e">
        <f>+#REF!</f>
        <v>#REF!</v>
      </c>
      <c r="X399" s="60" t="e">
        <f t="shared" si="12"/>
        <v>#REF!</v>
      </c>
    </row>
    <row r="400" spans="1:24" x14ac:dyDescent="0.2">
      <c r="A400" s="3" t="s">
        <v>929</v>
      </c>
      <c r="B400" s="4" t="s">
        <v>930</v>
      </c>
      <c r="C400" s="159">
        <v>246000</v>
      </c>
      <c r="D400" s="164"/>
      <c r="E400" s="72">
        <v>0.28927883597583082</v>
      </c>
      <c r="F400" s="73"/>
      <c r="G400" s="74"/>
      <c r="H400" s="74"/>
      <c r="I400" s="74"/>
      <c r="J400" s="74"/>
      <c r="M400" s="69" t="e">
        <f t="shared" si="13"/>
        <v>#REF!</v>
      </c>
      <c r="N400" s="57" t="s">
        <v>929</v>
      </c>
      <c r="O400" s="60" t="e">
        <f>+#REF!</f>
        <v>#REF!</v>
      </c>
      <c r="P400" s="60" t="e">
        <f>+#REF!</f>
        <v>#REF!</v>
      </c>
      <c r="Q400" s="60" t="e">
        <f>+#REF!</f>
        <v>#REF!</v>
      </c>
      <c r="R400" s="60" t="e">
        <f>+#REF!</f>
        <v>#REF!</v>
      </c>
      <c r="S400" s="60" t="e">
        <f>+#REF!</f>
        <v>#REF!</v>
      </c>
      <c r="T400" s="60" t="e">
        <f>+#REF!</f>
        <v>#REF!</v>
      </c>
      <c r="V400" s="69" t="e">
        <f>+#REF!</f>
        <v>#REF!</v>
      </c>
      <c r="X400" s="60" t="e">
        <f t="shared" si="12"/>
        <v>#REF!</v>
      </c>
    </row>
    <row r="401" spans="1:24" x14ac:dyDescent="0.2">
      <c r="A401" s="2" t="s">
        <v>931</v>
      </c>
      <c r="B401" s="12" t="s">
        <v>932</v>
      </c>
      <c r="C401" s="158">
        <v>400000</v>
      </c>
      <c r="D401" s="161"/>
      <c r="E401" s="110">
        <v>0.47037209101761113</v>
      </c>
      <c r="F401" s="73"/>
      <c r="G401" s="74"/>
      <c r="H401" s="74"/>
      <c r="I401" s="74"/>
      <c r="J401" s="74"/>
      <c r="M401" s="69" t="e">
        <f t="shared" si="13"/>
        <v>#REF!</v>
      </c>
      <c r="N401" s="56" t="s">
        <v>931</v>
      </c>
      <c r="O401" s="60" t="e">
        <f>+#REF!</f>
        <v>#REF!</v>
      </c>
      <c r="P401" s="60" t="e">
        <f>+#REF!</f>
        <v>#REF!</v>
      </c>
      <c r="Q401" s="60" t="e">
        <f>+#REF!</f>
        <v>#REF!</v>
      </c>
      <c r="R401" s="60" t="e">
        <f>+#REF!</f>
        <v>#REF!</v>
      </c>
      <c r="S401" s="60" t="e">
        <f>+#REF!</f>
        <v>#REF!</v>
      </c>
      <c r="T401" s="60" t="e">
        <f>+#REF!</f>
        <v>#REF!</v>
      </c>
      <c r="V401" s="69" t="e">
        <f>+#REF!</f>
        <v>#REF!</v>
      </c>
      <c r="X401" s="60" t="e">
        <f t="shared" si="12"/>
        <v>#REF!</v>
      </c>
    </row>
    <row r="402" spans="1:24" x14ac:dyDescent="0.2">
      <c r="A402" s="3" t="s">
        <v>933</v>
      </c>
      <c r="B402" s="4" t="s">
        <v>934</v>
      </c>
      <c r="C402" s="159"/>
      <c r="D402" s="159"/>
      <c r="E402" s="72">
        <v>0</v>
      </c>
      <c r="F402" s="73"/>
      <c r="G402" s="74"/>
      <c r="H402" s="74"/>
      <c r="I402" s="74"/>
      <c r="J402" s="74"/>
      <c r="M402" s="69" t="e">
        <f t="shared" si="13"/>
        <v>#REF!</v>
      </c>
      <c r="N402" s="57" t="s">
        <v>933</v>
      </c>
      <c r="O402" s="60" t="e">
        <f>+#REF!</f>
        <v>#REF!</v>
      </c>
      <c r="P402" s="60" t="e">
        <f>+#REF!</f>
        <v>#REF!</v>
      </c>
      <c r="Q402" s="60" t="e">
        <f>+#REF!</f>
        <v>#REF!</v>
      </c>
      <c r="R402" s="60" t="e">
        <f>+#REF!</f>
        <v>#REF!</v>
      </c>
      <c r="S402" s="60" t="e">
        <f>+#REF!</f>
        <v>#REF!</v>
      </c>
      <c r="T402" s="60" t="e">
        <f>+#REF!</f>
        <v>#REF!</v>
      </c>
      <c r="V402" s="69" t="e">
        <f>+#REF!</f>
        <v>#REF!</v>
      </c>
      <c r="X402" s="60" t="e">
        <f t="shared" si="12"/>
        <v>#REF!</v>
      </c>
    </row>
    <row r="403" spans="1:24" x14ac:dyDescent="0.2">
      <c r="A403" s="3" t="s">
        <v>935</v>
      </c>
      <c r="B403" s="4" t="s">
        <v>936</v>
      </c>
      <c r="C403" s="159">
        <v>180000</v>
      </c>
      <c r="D403" s="159"/>
      <c r="E403" s="72">
        <v>0.211667440957925</v>
      </c>
      <c r="F403" s="73"/>
      <c r="G403" s="74"/>
      <c r="H403" s="74"/>
      <c r="I403" s="74"/>
      <c r="J403" s="74"/>
      <c r="M403" s="69" t="e">
        <f t="shared" si="13"/>
        <v>#REF!</v>
      </c>
      <c r="N403" s="57" t="s">
        <v>935</v>
      </c>
      <c r="O403" s="60" t="e">
        <f>+#REF!</f>
        <v>#REF!</v>
      </c>
      <c r="P403" s="60" t="e">
        <f>+#REF!</f>
        <v>#REF!</v>
      </c>
      <c r="Q403" s="60" t="e">
        <f>+#REF!</f>
        <v>#REF!</v>
      </c>
      <c r="R403" s="60" t="e">
        <f>+#REF!</f>
        <v>#REF!</v>
      </c>
      <c r="S403" s="60" t="e">
        <f>+#REF!</f>
        <v>#REF!</v>
      </c>
      <c r="T403" s="60" t="e">
        <f>+#REF!</f>
        <v>#REF!</v>
      </c>
      <c r="V403" s="69" t="e">
        <f>+#REF!</f>
        <v>#REF!</v>
      </c>
      <c r="X403" s="60" t="e">
        <f t="shared" si="12"/>
        <v>#REF!</v>
      </c>
    </row>
    <row r="404" spans="1:24" x14ac:dyDescent="0.2">
      <c r="A404" s="3" t="s">
        <v>937</v>
      </c>
      <c r="B404" s="4" t="s">
        <v>938</v>
      </c>
      <c r="C404" s="159"/>
      <c r="D404" s="159"/>
      <c r="E404" s="72">
        <v>0</v>
      </c>
      <c r="F404" s="73"/>
      <c r="G404" s="74"/>
      <c r="H404" s="74"/>
      <c r="I404" s="74"/>
      <c r="J404" s="74"/>
      <c r="M404" s="69" t="e">
        <f t="shared" si="13"/>
        <v>#REF!</v>
      </c>
      <c r="N404" s="57" t="s">
        <v>937</v>
      </c>
      <c r="O404" s="60" t="e">
        <f>+#REF!</f>
        <v>#REF!</v>
      </c>
      <c r="P404" s="60" t="e">
        <f>+#REF!</f>
        <v>#REF!</v>
      </c>
      <c r="Q404" s="60" t="e">
        <f>+#REF!</f>
        <v>#REF!</v>
      </c>
      <c r="R404" s="60" t="e">
        <f>+#REF!</f>
        <v>#REF!</v>
      </c>
      <c r="S404" s="60" t="e">
        <f>+#REF!</f>
        <v>#REF!</v>
      </c>
      <c r="T404" s="60" t="e">
        <f>+#REF!</f>
        <v>#REF!</v>
      </c>
      <c r="V404" s="69" t="e">
        <f>+#REF!</f>
        <v>#REF!</v>
      </c>
      <c r="X404" s="60" t="e">
        <f t="shared" si="12"/>
        <v>#REF!</v>
      </c>
    </row>
    <row r="405" spans="1:24" x14ac:dyDescent="0.2">
      <c r="A405" s="3" t="s">
        <v>939</v>
      </c>
      <c r="B405" s="4" t="s">
        <v>940</v>
      </c>
      <c r="C405" s="159">
        <v>0</v>
      </c>
      <c r="D405" s="159"/>
      <c r="E405" s="72">
        <v>0</v>
      </c>
      <c r="F405" s="73"/>
      <c r="G405" s="74"/>
      <c r="H405" s="74"/>
      <c r="I405" s="74"/>
      <c r="J405" s="74"/>
      <c r="M405" s="69" t="e">
        <f t="shared" si="13"/>
        <v>#REF!</v>
      </c>
      <c r="N405" s="57" t="s">
        <v>939</v>
      </c>
      <c r="O405" s="60" t="e">
        <f>+#REF!</f>
        <v>#REF!</v>
      </c>
      <c r="P405" s="60" t="e">
        <f>+#REF!</f>
        <v>#REF!</v>
      </c>
      <c r="Q405" s="60" t="e">
        <f>+#REF!</f>
        <v>#REF!</v>
      </c>
      <c r="R405" s="60" t="e">
        <f>+#REF!</f>
        <v>#REF!</v>
      </c>
      <c r="S405" s="60" t="e">
        <f>+#REF!</f>
        <v>#REF!</v>
      </c>
      <c r="T405" s="60" t="e">
        <f>+#REF!</f>
        <v>#REF!</v>
      </c>
      <c r="V405" s="69" t="e">
        <f>+#REF!</f>
        <v>#REF!</v>
      </c>
      <c r="X405" s="60" t="e">
        <f t="shared" si="12"/>
        <v>#REF!</v>
      </c>
    </row>
    <row r="406" spans="1:24" x14ac:dyDescent="0.2">
      <c r="A406" s="3" t="s">
        <v>941</v>
      </c>
      <c r="B406" s="4" t="s">
        <v>942</v>
      </c>
      <c r="C406" s="159"/>
      <c r="D406" s="159"/>
      <c r="E406" s="72">
        <v>0</v>
      </c>
      <c r="F406" s="73"/>
      <c r="G406" s="74"/>
      <c r="H406" s="74"/>
      <c r="I406" s="74"/>
      <c r="J406" s="74"/>
      <c r="M406" s="69" t="e">
        <f t="shared" si="13"/>
        <v>#REF!</v>
      </c>
      <c r="N406" s="57" t="s">
        <v>941</v>
      </c>
      <c r="O406" s="60" t="e">
        <f>+#REF!</f>
        <v>#REF!</v>
      </c>
      <c r="P406" s="60" t="e">
        <f>+#REF!</f>
        <v>#REF!</v>
      </c>
      <c r="Q406" s="60" t="e">
        <f>+#REF!</f>
        <v>#REF!</v>
      </c>
      <c r="R406" s="60" t="e">
        <f>+#REF!</f>
        <v>#REF!</v>
      </c>
      <c r="S406" s="60" t="e">
        <f>+#REF!</f>
        <v>#REF!</v>
      </c>
      <c r="T406" s="60" t="e">
        <f>+#REF!</f>
        <v>#REF!</v>
      </c>
      <c r="V406" s="69" t="e">
        <f>+#REF!</f>
        <v>#REF!</v>
      </c>
      <c r="X406" s="60" t="e">
        <f t="shared" si="12"/>
        <v>#REF!</v>
      </c>
    </row>
    <row r="407" spans="1:24" x14ac:dyDescent="0.2">
      <c r="A407" s="3" t="s">
        <v>943</v>
      </c>
      <c r="B407" s="4" t="s">
        <v>944</v>
      </c>
      <c r="C407" s="159">
        <v>100000</v>
      </c>
      <c r="D407" s="159"/>
      <c r="E407" s="72">
        <v>0.11759302275440278</v>
      </c>
      <c r="F407" s="73"/>
      <c r="G407" s="74"/>
      <c r="H407" s="74"/>
      <c r="I407" s="74"/>
      <c r="J407" s="74"/>
      <c r="M407" s="69" t="e">
        <f t="shared" si="13"/>
        <v>#REF!</v>
      </c>
      <c r="N407" s="57" t="s">
        <v>943</v>
      </c>
      <c r="O407" s="60" t="e">
        <f>+#REF!</f>
        <v>#REF!</v>
      </c>
      <c r="P407" s="60" t="e">
        <f>+#REF!</f>
        <v>#REF!</v>
      </c>
      <c r="Q407" s="60" t="e">
        <f>+#REF!</f>
        <v>#REF!</v>
      </c>
      <c r="R407" s="60" t="e">
        <f>+#REF!</f>
        <v>#REF!</v>
      </c>
      <c r="S407" s="60" t="e">
        <f>+#REF!</f>
        <v>#REF!</v>
      </c>
      <c r="T407" s="60" t="e">
        <f>+#REF!</f>
        <v>#REF!</v>
      </c>
      <c r="V407" s="69" t="e">
        <f>+#REF!</f>
        <v>#REF!</v>
      </c>
      <c r="X407" s="60" t="e">
        <f t="shared" si="12"/>
        <v>#REF!</v>
      </c>
    </row>
    <row r="408" spans="1:24" x14ac:dyDescent="0.2">
      <c r="A408" s="3" t="s">
        <v>945</v>
      </c>
      <c r="B408" s="4" t="s">
        <v>946</v>
      </c>
      <c r="C408" s="159"/>
      <c r="D408" s="159"/>
      <c r="E408" s="72">
        <v>0</v>
      </c>
      <c r="F408" s="73"/>
      <c r="G408" s="74"/>
      <c r="H408" s="74"/>
      <c r="I408" s="74"/>
      <c r="J408" s="74"/>
      <c r="M408" s="69" t="e">
        <f t="shared" si="13"/>
        <v>#REF!</v>
      </c>
      <c r="N408" s="57" t="s">
        <v>945</v>
      </c>
      <c r="O408" s="60" t="e">
        <f>+#REF!</f>
        <v>#REF!</v>
      </c>
      <c r="P408" s="60" t="e">
        <f>+#REF!</f>
        <v>#REF!</v>
      </c>
      <c r="Q408" s="60" t="e">
        <f>+#REF!</f>
        <v>#REF!</v>
      </c>
      <c r="R408" s="60" t="e">
        <f>+#REF!</f>
        <v>#REF!</v>
      </c>
      <c r="S408" s="60" t="e">
        <f>+#REF!</f>
        <v>#REF!</v>
      </c>
      <c r="T408" s="60" t="e">
        <f>+#REF!</f>
        <v>#REF!</v>
      </c>
      <c r="V408" s="69" t="e">
        <f>+#REF!</f>
        <v>#REF!</v>
      </c>
      <c r="X408" s="60" t="e">
        <f t="shared" si="12"/>
        <v>#REF!</v>
      </c>
    </row>
    <row r="409" spans="1:24" x14ac:dyDescent="0.2">
      <c r="A409" s="3" t="s">
        <v>947</v>
      </c>
      <c r="B409" s="4" t="s">
        <v>948</v>
      </c>
      <c r="C409" s="159">
        <v>120000</v>
      </c>
      <c r="D409" s="159"/>
      <c r="E409" s="72">
        <v>0.14111162730528332</v>
      </c>
      <c r="F409" s="73"/>
      <c r="G409" s="74"/>
      <c r="H409" s="74"/>
      <c r="I409" s="74"/>
      <c r="J409" s="74"/>
      <c r="M409" s="69" t="e">
        <f t="shared" si="13"/>
        <v>#REF!</v>
      </c>
      <c r="N409" s="57" t="s">
        <v>947</v>
      </c>
      <c r="O409" s="60" t="e">
        <f>+#REF!</f>
        <v>#REF!</v>
      </c>
      <c r="P409" s="60" t="e">
        <f>+#REF!</f>
        <v>#REF!</v>
      </c>
      <c r="Q409" s="60" t="e">
        <f>+#REF!</f>
        <v>#REF!</v>
      </c>
      <c r="R409" s="60" t="e">
        <f>+#REF!</f>
        <v>#REF!</v>
      </c>
      <c r="S409" s="60" t="e">
        <f>+#REF!</f>
        <v>#REF!</v>
      </c>
      <c r="T409" s="60" t="e">
        <f>+#REF!</f>
        <v>#REF!</v>
      </c>
      <c r="V409" s="69" t="e">
        <f>+#REF!</f>
        <v>#REF!</v>
      </c>
      <c r="X409" s="60" t="e">
        <f t="shared" si="12"/>
        <v>#REF!</v>
      </c>
    </row>
    <row r="410" spans="1:24" x14ac:dyDescent="0.2">
      <c r="A410" s="2" t="s">
        <v>949</v>
      </c>
      <c r="B410" s="12" t="s">
        <v>950</v>
      </c>
      <c r="C410" s="158">
        <v>0</v>
      </c>
      <c r="D410" s="161"/>
      <c r="E410" s="110">
        <v>0</v>
      </c>
      <c r="F410" s="73"/>
      <c r="G410" s="74"/>
      <c r="H410" s="74"/>
      <c r="I410" s="74"/>
      <c r="J410" s="74"/>
      <c r="M410" s="69" t="e">
        <f t="shared" si="13"/>
        <v>#REF!</v>
      </c>
      <c r="N410" s="56" t="s">
        <v>949</v>
      </c>
      <c r="O410" s="60" t="e">
        <f>+#REF!</f>
        <v>#REF!</v>
      </c>
      <c r="P410" s="60" t="e">
        <f>+#REF!</f>
        <v>#REF!</v>
      </c>
      <c r="Q410" s="60" t="e">
        <f>+#REF!</f>
        <v>#REF!</v>
      </c>
      <c r="R410" s="60" t="e">
        <f>+#REF!</f>
        <v>#REF!</v>
      </c>
      <c r="S410" s="60" t="e">
        <f>+#REF!</f>
        <v>#REF!</v>
      </c>
      <c r="T410" s="60" t="e">
        <f>+#REF!</f>
        <v>#REF!</v>
      </c>
      <c r="V410" s="69" t="e">
        <f>+#REF!</f>
        <v>#REF!</v>
      </c>
      <c r="X410" s="60" t="e">
        <f t="shared" si="12"/>
        <v>#REF!</v>
      </c>
    </row>
    <row r="411" spans="1:24" x14ac:dyDescent="0.2">
      <c r="A411" s="3" t="s">
        <v>951</v>
      </c>
      <c r="B411" s="4" t="s">
        <v>952</v>
      </c>
      <c r="C411" s="159"/>
      <c r="D411" s="159"/>
      <c r="E411" s="72">
        <v>0</v>
      </c>
      <c r="F411" s="73"/>
      <c r="G411" s="74"/>
      <c r="H411" s="74"/>
      <c r="I411" s="74"/>
      <c r="J411" s="74"/>
      <c r="M411" s="69" t="e">
        <f t="shared" si="13"/>
        <v>#REF!</v>
      </c>
      <c r="N411" s="57" t="s">
        <v>951</v>
      </c>
      <c r="O411" s="60" t="e">
        <f>+#REF!</f>
        <v>#REF!</v>
      </c>
      <c r="P411" s="60" t="e">
        <f>+#REF!</f>
        <v>#REF!</v>
      </c>
      <c r="Q411" s="60" t="e">
        <f>+#REF!</f>
        <v>#REF!</v>
      </c>
      <c r="R411" s="60" t="e">
        <f>+#REF!</f>
        <v>#REF!</v>
      </c>
      <c r="S411" s="60" t="e">
        <f>+#REF!</f>
        <v>#REF!</v>
      </c>
      <c r="T411" s="60" t="e">
        <f>+#REF!</f>
        <v>#REF!</v>
      </c>
      <c r="V411" s="69" t="e">
        <f>+#REF!</f>
        <v>#REF!</v>
      </c>
      <c r="X411" s="60" t="e">
        <f t="shared" si="12"/>
        <v>#REF!</v>
      </c>
    </row>
    <row r="412" spans="1:24" x14ac:dyDescent="0.2">
      <c r="A412" s="3" t="s">
        <v>953</v>
      </c>
      <c r="B412" s="4" t="s">
        <v>954</v>
      </c>
      <c r="C412" s="159">
        <v>0</v>
      </c>
      <c r="D412" s="159"/>
      <c r="E412" s="72">
        <v>0</v>
      </c>
      <c r="F412" s="73"/>
      <c r="G412" s="74"/>
      <c r="H412" s="74"/>
      <c r="I412" s="74"/>
      <c r="J412" s="74"/>
      <c r="M412" s="69" t="e">
        <f t="shared" si="13"/>
        <v>#REF!</v>
      </c>
      <c r="N412" s="57" t="s">
        <v>953</v>
      </c>
      <c r="O412" s="60" t="e">
        <f>+#REF!</f>
        <v>#REF!</v>
      </c>
      <c r="P412" s="60" t="e">
        <f>+#REF!</f>
        <v>#REF!</v>
      </c>
      <c r="Q412" s="60" t="e">
        <f>+#REF!</f>
        <v>#REF!</v>
      </c>
      <c r="R412" s="60" t="e">
        <f>+#REF!</f>
        <v>#REF!</v>
      </c>
      <c r="S412" s="60" t="e">
        <f>+#REF!</f>
        <v>#REF!</v>
      </c>
      <c r="T412" s="60" t="e">
        <f>+#REF!</f>
        <v>#REF!</v>
      </c>
      <c r="V412" s="69" t="e">
        <f>+#REF!</f>
        <v>#REF!</v>
      </c>
      <c r="X412" s="60" t="e">
        <f t="shared" si="12"/>
        <v>#REF!</v>
      </c>
    </row>
    <row r="413" spans="1:24" x14ac:dyDescent="0.2">
      <c r="A413" s="3" t="s">
        <v>955</v>
      </c>
      <c r="B413" s="4" t="s">
        <v>956</v>
      </c>
      <c r="C413" s="159"/>
      <c r="D413" s="159"/>
      <c r="E413" s="72">
        <v>0</v>
      </c>
      <c r="F413" s="73"/>
      <c r="G413" s="74"/>
      <c r="H413" s="74"/>
      <c r="I413" s="74"/>
      <c r="J413" s="74"/>
      <c r="M413" s="69" t="e">
        <f t="shared" si="13"/>
        <v>#REF!</v>
      </c>
      <c r="N413" s="57" t="s">
        <v>955</v>
      </c>
      <c r="O413" s="60" t="e">
        <f>+#REF!</f>
        <v>#REF!</v>
      </c>
      <c r="P413" s="60" t="e">
        <f>+#REF!</f>
        <v>#REF!</v>
      </c>
      <c r="Q413" s="60" t="e">
        <f>+#REF!</f>
        <v>#REF!</v>
      </c>
      <c r="R413" s="60" t="e">
        <f>+#REF!</f>
        <v>#REF!</v>
      </c>
      <c r="S413" s="60" t="e">
        <f>+#REF!</f>
        <v>#REF!</v>
      </c>
      <c r="T413" s="60" t="e">
        <f>+#REF!</f>
        <v>#REF!</v>
      </c>
      <c r="V413" s="69" t="e">
        <f>+#REF!</f>
        <v>#REF!</v>
      </c>
      <c r="X413" s="60" t="e">
        <f t="shared" si="12"/>
        <v>#REF!</v>
      </c>
    </row>
    <row r="414" spans="1:24" x14ac:dyDescent="0.2">
      <c r="A414" s="3" t="s">
        <v>957</v>
      </c>
      <c r="B414" s="4" t="s">
        <v>958</v>
      </c>
      <c r="C414" s="159">
        <v>0</v>
      </c>
      <c r="D414" s="159"/>
      <c r="E414" s="72">
        <v>0</v>
      </c>
      <c r="F414" s="73"/>
      <c r="G414" s="74"/>
      <c r="H414" s="74"/>
      <c r="I414" s="74"/>
      <c r="J414" s="74"/>
      <c r="M414" s="69" t="e">
        <f t="shared" si="13"/>
        <v>#REF!</v>
      </c>
      <c r="N414" s="57" t="s">
        <v>957</v>
      </c>
      <c r="O414" s="60" t="e">
        <f>+#REF!</f>
        <v>#REF!</v>
      </c>
      <c r="P414" s="60" t="e">
        <f>+#REF!</f>
        <v>#REF!</v>
      </c>
      <c r="Q414" s="60" t="e">
        <f>+#REF!</f>
        <v>#REF!</v>
      </c>
      <c r="R414" s="60" t="e">
        <f>+#REF!</f>
        <v>#REF!</v>
      </c>
      <c r="S414" s="60" t="e">
        <f>+#REF!</f>
        <v>#REF!</v>
      </c>
      <c r="T414" s="60" t="e">
        <f>+#REF!</f>
        <v>#REF!</v>
      </c>
      <c r="V414" s="69" t="e">
        <f>+#REF!</f>
        <v>#REF!</v>
      </c>
      <c r="X414" s="60" t="e">
        <f t="shared" si="12"/>
        <v>#REF!</v>
      </c>
    </row>
    <row r="415" spans="1:24" x14ac:dyDescent="0.2">
      <c r="A415" s="2" t="s">
        <v>959</v>
      </c>
      <c r="B415" s="12" t="s">
        <v>24</v>
      </c>
      <c r="C415" s="158">
        <v>460000</v>
      </c>
      <c r="D415" s="161"/>
      <c r="E415" s="110">
        <v>0.54092790467025276</v>
      </c>
      <c r="F415" s="73"/>
      <c r="G415" s="74"/>
      <c r="H415" s="74"/>
      <c r="I415" s="74"/>
      <c r="J415" s="74"/>
      <c r="M415" s="69" t="e">
        <f t="shared" si="13"/>
        <v>#REF!</v>
      </c>
      <c r="N415" s="56" t="s">
        <v>959</v>
      </c>
      <c r="O415" s="60" t="e">
        <f>+#REF!</f>
        <v>#REF!</v>
      </c>
      <c r="P415" s="60" t="e">
        <f>+#REF!</f>
        <v>#REF!</v>
      </c>
      <c r="Q415" s="60" t="e">
        <f>+#REF!</f>
        <v>#REF!</v>
      </c>
      <c r="R415" s="60" t="e">
        <f>+#REF!</f>
        <v>#REF!</v>
      </c>
      <c r="S415" s="60" t="e">
        <f>+#REF!</f>
        <v>#REF!</v>
      </c>
      <c r="T415" s="60" t="e">
        <f>+#REF!</f>
        <v>#REF!</v>
      </c>
      <c r="V415" s="69" t="e">
        <f>+#REF!</f>
        <v>#REF!</v>
      </c>
      <c r="X415" s="60" t="e">
        <f t="shared" si="12"/>
        <v>#REF!</v>
      </c>
    </row>
    <row r="416" spans="1:24" x14ac:dyDescent="0.2">
      <c r="A416" s="3" t="s">
        <v>960</v>
      </c>
      <c r="B416" s="4" t="s">
        <v>961</v>
      </c>
      <c r="C416" s="159"/>
      <c r="D416" s="159"/>
      <c r="E416" s="72">
        <v>0</v>
      </c>
      <c r="F416" s="73"/>
      <c r="G416" s="74"/>
      <c r="H416" s="74"/>
      <c r="I416" s="74"/>
      <c r="J416" s="74"/>
      <c r="M416" s="69" t="e">
        <f t="shared" si="13"/>
        <v>#REF!</v>
      </c>
      <c r="N416" s="57" t="s">
        <v>960</v>
      </c>
      <c r="O416" s="60" t="e">
        <f>+#REF!</f>
        <v>#REF!</v>
      </c>
      <c r="P416" s="60" t="e">
        <f>+#REF!</f>
        <v>#REF!</v>
      </c>
      <c r="Q416" s="60" t="e">
        <f>+#REF!</f>
        <v>#REF!</v>
      </c>
      <c r="R416" s="60" t="e">
        <f>+#REF!</f>
        <v>#REF!</v>
      </c>
      <c r="S416" s="60" t="e">
        <f>+#REF!</f>
        <v>#REF!</v>
      </c>
      <c r="T416" s="60" t="e">
        <f>+#REF!</f>
        <v>#REF!</v>
      </c>
      <c r="V416" s="69" t="e">
        <f>+#REF!</f>
        <v>#REF!</v>
      </c>
      <c r="X416" s="60" t="e">
        <f t="shared" si="12"/>
        <v>#REF!</v>
      </c>
    </row>
    <row r="417" spans="1:24" x14ac:dyDescent="0.2">
      <c r="A417" s="3" t="s">
        <v>962</v>
      </c>
      <c r="B417" s="4" t="s">
        <v>963</v>
      </c>
      <c r="C417" s="159">
        <v>460000</v>
      </c>
      <c r="D417" s="159"/>
      <c r="E417" s="72">
        <v>0.54092790467025276</v>
      </c>
      <c r="F417" s="73"/>
      <c r="G417" s="74"/>
      <c r="H417" s="74"/>
      <c r="I417" s="74"/>
      <c r="J417" s="74"/>
      <c r="M417" s="69" t="e">
        <f t="shared" si="13"/>
        <v>#REF!</v>
      </c>
      <c r="N417" s="57" t="s">
        <v>962</v>
      </c>
      <c r="O417" s="60" t="e">
        <f>+#REF!</f>
        <v>#REF!</v>
      </c>
      <c r="P417" s="60" t="e">
        <f>+#REF!</f>
        <v>#REF!</v>
      </c>
      <c r="Q417" s="60" t="e">
        <f>+#REF!</f>
        <v>#REF!</v>
      </c>
      <c r="R417" s="60" t="e">
        <f>+#REF!</f>
        <v>#REF!</v>
      </c>
      <c r="S417" s="60" t="e">
        <f>+#REF!</f>
        <v>#REF!</v>
      </c>
      <c r="T417" s="60" t="e">
        <f>+#REF!</f>
        <v>#REF!</v>
      </c>
      <c r="V417" s="69" t="e">
        <f>+#REF!</f>
        <v>#REF!</v>
      </c>
      <c r="X417" s="60" t="e">
        <f t="shared" si="12"/>
        <v>#REF!</v>
      </c>
    </row>
    <row r="418" spans="1:24" x14ac:dyDescent="0.2">
      <c r="A418" s="3" t="s">
        <v>964</v>
      </c>
      <c r="B418" s="4" t="s">
        <v>965</v>
      </c>
      <c r="C418" s="159"/>
      <c r="D418" s="159"/>
      <c r="E418" s="72">
        <v>0</v>
      </c>
      <c r="F418" s="73"/>
      <c r="G418" s="74"/>
      <c r="H418" s="74"/>
      <c r="I418" s="74"/>
      <c r="J418" s="74"/>
      <c r="M418" s="69" t="e">
        <f t="shared" si="13"/>
        <v>#REF!</v>
      </c>
      <c r="N418" s="57" t="s">
        <v>964</v>
      </c>
      <c r="O418" s="60" t="e">
        <f>+#REF!</f>
        <v>#REF!</v>
      </c>
      <c r="P418" s="60" t="e">
        <f>+#REF!</f>
        <v>#REF!</v>
      </c>
      <c r="Q418" s="60" t="e">
        <f>+#REF!</f>
        <v>#REF!</v>
      </c>
      <c r="R418" s="60" t="e">
        <f>+#REF!</f>
        <v>#REF!</v>
      </c>
      <c r="S418" s="60" t="e">
        <f>+#REF!</f>
        <v>#REF!</v>
      </c>
      <c r="T418" s="60" t="e">
        <f>+#REF!</f>
        <v>#REF!</v>
      </c>
      <c r="V418" s="69" t="e">
        <f>+#REF!</f>
        <v>#REF!</v>
      </c>
      <c r="X418" s="60" t="e">
        <f t="shared" si="12"/>
        <v>#REF!</v>
      </c>
    </row>
    <row r="419" spans="1:24" x14ac:dyDescent="0.2">
      <c r="A419" s="3" t="s">
        <v>966</v>
      </c>
      <c r="B419" s="4" t="s">
        <v>967</v>
      </c>
      <c r="C419" s="159">
        <v>0</v>
      </c>
      <c r="D419" s="162"/>
      <c r="E419" s="72">
        <v>0</v>
      </c>
      <c r="F419" s="73"/>
      <c r="G419" s="74"/>
      <c r="H419" s="74"/>
      <c r="I419" s="74"/>
      <c r="J419" s="74"/>
      <c r="M419" s="69" t="e">
        <f t="shared" si="13"/>
        <v>#REF!</v>
      </c>
      <c r="N419" s="57" t="s">
        <v>966</v>
      </c>
      <c r="O419" s="60" t="e">
        <f>+#REF!</f>
        <v>#REF!</v>
      </c>
      <c r="P419" s="60" t="e">
        <f>+#REF!</f>
        <v>#REF!</v>
      </c>
      <c r="Q419" s="60" t="e">
        <f>+#REF!</f>
        <v>#REF!</v>
      </c>
      <c r="R419" s="60" t="e">
        <f>+#REF!</f>
        <v>#REF!</v>
      </c>
      <c r="S419" s="60" t="e">
        <f>+#REF!</f>
        <v>#REF!</v>
      </c>
      <c r="T419" s="60" t="e">
        <f>+#REF!</f>
        <v>#REF!</v>
      </c>
      <c r="V419" s="69" t="e">
        <f>+#REF!</f>
        <v>#REF!</v>
      </c>
      <c r="X419" s="60" t="e">
        <f t="shared" si="12"/>
        <v>#REF!</v>
      </c>
    </row>
    <row r="420" spans="1:24" x14ac:dyDescent="0.2">
      <c r="A420" s="3" t="s">
        <v>968</v>
      </c>
      <c r="B420" s="4" t="s">
        <v>969</v>
      </c>
      <c r="C420" s="159"/>
      <c r="D420" s="159"/>
      <c r="E420" s="72">
        <v>0</v>
      </c>
      <c r="F420" s="73"/>
      <c r="G420" s="74"/>
      <c r="H420" s="74"/>
      <c r="I420" s="74"/>
      <c r="J420" s="74"/>
      <c r="M420" s="69" t="e">
        <f t="shared" si="13"/>
        <v>#REF!</v>
      </c>
      <c r="N420" s="57" t="s">
        <v>968</v>
      </c>
      <c r="O420" s="60" t="e">
        <f>+#REF!</f>
        <v>#REF!</v>
      </c>
      <c r="P420" s="60" t="e">
        <f>+#REF!</f>
        <v>#REF!</v>
      </c>
      <c r="Q420" s="60" t="e">
        <f>+#REF!</f>
        <v>#REF!</v>
      </c>
      <c r="R420" s="60" t="e">
        <f>+#REF!</f>
        <v>#REF!</v>
      </c>
      <c r="S420" s="60" t="e">
        <f>+#REF!</f>
        <v>#REF!</v>
      </c>
      <c r="T420" s="60" t="e">
        <f>+#REF!</f>
        <v>#REF!</v>
      </c>
      <c r="V420" s="69" t="e">
        <f>+#REF!</f>
        <v>#REF!</v>
      </c>
      <c r="X420" s="60" t="e">
        <f t="shared" si="12"/>
        <v>#REF!</v>
      </c>
    </row>
    <row r="421" spans="1:24" x14ac:dyDescent="0.2">
      <c r="A421" s="3" t="s">
        <v>970</v>
      </c>
      <c r="B421" s="4" t="s">
        <v>971</v>
      </c>
      <c r="C421" s="159">
        <v>0</v>
      </c>
      <c r="D421" s="159"/>
      <c r="E421" s="72">
        <v>0</v>
      </c>
      <c r="F421" s="73"/>
      <c r="G421" s="74"/>
      <c r="H421" s="74"/>
      <c r="I421" s="74"/>
      <c r="J421" s="74"/>
      <c r="M421" s="69" t="e">
        <f t="shared" si="13"/>
        <v>#REF!</v>
      </c>
      <c r="N421" s="57" t="s">
        <v>970</v>
      </c>
      <c r="O421" s="60" t="e">
        <f>+#REF!</f>
        <v>#REF!</v>
      </c>
      <c r="P421" s="60" t="e">
        <f>+#REF!</f>
        <v>#REF!</v>
      </c>
      <c r="Q421" s="60" t="e">
        <f>+#REF!</f>
        <v>#REF!</v>
      </c>
      <c r="R421" s="60" t="e">
        <f>+#REF!</f>
        <v>#REF!</v>
      </c>
      <c r="S421" s="60" t="e">
        <f>+#REF!</f>
        <v>#REF!</v>
      </c>
      <c r="T421" s="60" t="e">
        <f>+#REF!</f>
        <v>#REF!</v>
      </c>
      <c r="V421" s="69" t="e">
        <f>+#REF!</f>
        <v>#REF!</v>
      </c>
      <c r="X421" s="60" t="e">
        <f t="shared" si="12"/>
        <v>#REF!</v>
      </c>
    </row>
    <row r="422" spans="1:24" x14ac:dyDescent="0.2">
      <c r="A422" s="3" t="s">
        <v>972</v>
      </c>
      <c r="B422" s="4" t="s">
        <v>973</v>
      </c>
      <c r="C422" s="159"/>
      <c r="D422" s="162"/>
      <c r="E422" s="72">
        <v>0</v>
      </c>
      <c r="F422" s="73"/>
      <c r="G422" s="74"/>
      <c r="H422" s="74"/>
      <c r="I422" s="74"/>
      <c r="J422" s="74"/>
      <c r="M422" s="69" t="e">
        <f t="shared" si="13"/>
        <v>#REF!</v>
      </c>
      <c r="N422" s="57" t="s">
        <v>972</v>
      </c>
      <c r="O422" s="60" t="e">
        <f>+#REF!</f>
        <v>#REF!</v>
      </c>
      <c r="P422" s="60" t="e">
        <f>+#REF!</f>
        <v>#REF!</v>
      </c>
      <c r="Q422" s="60" t="e">
        <f>+#REF!</f>
        <v>#REF!</v>
      </c>
      <c r="R422" s="60" t="e">
        <f>+#REF!</f>
        <v>#REF!</v>
      </c>
      <c r="S422" s="60" t="e">
        <f>+#REF!</f>
        <v>#REF!</v>
      </c>
      <c r="T422" s="60" t="e">
        <f>+#REF!</f>
        <v>#REF!</v>
      </c>
      <c r="V422" s="69" t="e">
        <f>+#REF!</f>
        <v>#REF!</v>
      </c>
      <c r="X422" s="60" t="e">
        <f t="shared" si="12"/>
        <v>#REF!</v>
      </c>
    </row>
    <row r="423" spans="1:24" x14ac:dyDescent="0.2">
      <c r="A423" s="3" t="s">
        <v>974</v>
      </c>
      <c r="B423" s="4" t="s">
        <v>975</v>
      </c>
      <c r="C423" s="159">
        <v>0</v>
      </c>
      <c r="D423" s="159"/>
      <c r="E423" s="72">
        <v>0</v>
      </c>
      <c r="F423" s="73"/>
      <c r="G423" s="74"/>
      <c r="H423" s="74"/>
      <c r="I423" s="74"/>
      <c r="J423" s="74"/>
      <c r="M423" s="69" t="e">
        <f t="shared" si="13"/>
        <v>#REF!</v>
      </c>
      <c r="N423" s="57" t="s">
        <v>974</v>
      </c>
      <c r="O423" s="60" t="e">
        <f>+#REF!</f>
        <v>#REF!</v>
      </c>
      <c r="P423" s="60" t="e">
        <f>+#REF!</f>
        <v>#REF!</v>
      </c>
      <c r="Q423" s="60" t="e">
        <f>+#REF!</f>
        <v>#REF!</v>
      </c>
      <c r="R423" s="60" t="e">
        <f>+#REF!</f>
        <v>#REF!</v>
      </c>
      <c r="S423" s="60" t="e">
        <f>+#REF!</f>
        <v>#REF!</v>
      </c>
      <c r="T423" s="60" t="e">
        <f>+#REF!</f>
        <v>#REF!</v>
      </c>
      <c r="V423" s="69" t="e">
        <f>+#REF!</f>
        <v>#REF!</v>
      </c>
      <c r="X423" s="60" t="e">
        <f t="shared" ref="X423:X480" si="14">+O423-P423-Q423-R423-S423-T423</f>
        <v>#REF!</v>
      </c>
    </row>
    <row r="424" spans="1:24" x14ac:dyDescent="0.2">
      <c r="A424" s="3" t="s">
        <v>976</v>
      </c>
      <c r="B424" s="4" t="s">
        <v>977</v>
      </c>
      <c r="C424" s="159"/>
      <c r="D424" s="159"/>
      <c r="E424" s="72">
        <v>0</v>
      </c>
      <c r="F424" s="73"/>
      <c r="G424" s="74"/>
      <c r="H424" s="74"/>
      <c r="I424" s="74"/>
      <c r="J424" s="74"/>
      <c r="M424" s="69" t="e">
        <f t="shared" si="13"/>
        <v>#REF!</v>
      </c>
      <c r="N424" s="57" t="s">
        <v>976</v>
      </c>
      <c r="O424" s="60" t="e">
        <f>+#REF!</f>
        <v>#REF!</v>
      </c>
      <c r="P424" s="60" t="e">
        <f>+#REF!</f>
        <v>#REF!</v>
      </c>
      <c r="Q424" s="60" t="e">
        <f>+#REF!</f>
        <v>#REF!</v>
      </c>
      <c r="R424" s="60" t="e">
        <f>+#REF!</f>
        <v>#REF!</v>
      </c>
      <c r="S424" s="60" t="e">
        <f>+#REF!</f>
        <v>#REF!</v>
      </c>
      <c r="T424" s="60" t="e">
        <f>+#REF!</f>
        <v>#REF!</v>
      </c>
      <c r="V424" s="69" t="e">
        <f>+#REF!</f>
        <v>#REF!</v>
      </c>
      <c r="X424" s="60" t="e">
        <f t="shared" si="14"/>
        <v>#REF!</v>
      </c>
    </row>
    <row r="425" spans="1:24" x14ac:dyDescent="0.2">
      <c r="A425" s="3" t="s">
        <v>978</v>
      </c>
      <c r="B425" s="4" t="s">
        <v>979</v>
      </c>
      <c r="C425" s="159">
        <v>0</v>
      </c>
      <c r="D425" s="162"/>
      <c r="E425" s="72">
        <v>0</v>
      </c>
      <c r="F425" s="73"/>
      <c r="G425" s="74"/>
      <c r="H425" s="74"/>
      <c r="I425" s="74"/>
      <c r="J425" s="74"/>
      <c r="M425" s="69" t="e">
        <f t="shared" si="13"/>
        <v>#REF!</v>
      </c>
      <c r="N425" s="57" t="s">
        <v>978</v>
      </c>
      <c r="O425" s="60" t="e">
        <f>+#REF!</f>
        <v>#REF!</v>
      </c>
      <c r="P425" s="60" t="e">
        <f>+#REF!</f>
        <v>#REF!</v>
      </c>
      <c r="Q425" s="60" t="e">
        <f>+#REF!</f>
        <v>#REF!</v>
      </c>
      <c r="R425" s="60" t="e">
        <f>+#REF!</f>
        <v>#REF!</v>
      </c>
      <c r="S425" s="60" t="e">
        <f>+#REF!</f>
        <v>#REF!</v>
      </c>
      <c r="T425" s="60" t="e">
        <f>+#REF!</f>
        <v>#REF!</v>
      </c>
      <c r="V425" s="69" t="e">
        <f>+#REF!</f>
        <v>#REF!</v>
      </c>
      <c r="X425" s="60" t="e">
        <f t="shared" si="14"/>
        <v>#REF!</v>
      </c>
    </row>
    <row r="426" spans="1:24" x14ac:dyDescent="0.2">
      <c r="A426" s="3" t="s">
        <v>980</v>
      </c>
      <c r="B426" s="4" t="s">
        <v>981</v>
      </c>
      <c r="C426" s="159"/>
      <c r="D426" s="159"/>
      <c r="E426" s="72">
        <v>0</v>
      </c>
      <c r="F426" s="73"/>
      <c r="G426" s="74"/>
      <c r="H426" s="74"/>
      <c r="I426" s="74"/>
      <c r="J426" s="74"/>
      <c r="M426" s="69" t="e">
        <f t="shared" si="13"/>
        <v>#REF!</v>
      </c>
      <c r="N426" s="57" t="s">
        <v>980</v>
      </c>
      <c r="O426" s="60" t="e">
        <f>+#REF!</f>
        <v>#REF!</v>
      </c>
      <c r="P426" s="60" t="e">
        <f>+#REF!</f>
        <v>#REF!</v>
      </c>
      <c r="Q426" s="60" t="e">
        <f>+#REF!</f>
        <v>#REF!</v>
      </c>
      <c r="R426" s="60" t="e">
        <f>+#REF!</f>
        <v>#REF!</v>
      </c>
      <c r="S426" s="60" t="e">
        <f>+#REF!</f>
        <v>#REF!</v>
      </c>
      <c r="T426" s="60" t="e">
        <f>+#REF!</f>
        <v>#REF!</v>
      </c>
      <c r="V426" s="69" t="e">
        <f>+#REF!</f>
        <v>#REF!</v>
      </c>
      <c r="X426" s="60" t="e">
        <f t="shared" si="14"/>
        <v>#REF!</v>
      </c>
    </row>
    <row r="427" spans="1:24" x14ac:dyDescent="0.2">
      <c r="A427" s="3" t="s">
        <v>982</v>
      </c>
      <c r="B427" s="4" t="s">
        <v>983</v>
      </c>
      <c r="C427" s="159">
        <v>0</v>
      </c>
      <c r="D427" s="162"/>
      <c r="E427" s="72">
        <v>0</v>
      </c>
      <c r="F427" s="73"/>
      <c r="G427" s="74"/>
      <c r="H427" s="74"/>
      <c r="I427" s="74"/>
      <c r="J427" s="74"/>
      <c r="M427" s="69" t="e">
        <f t="shared" si="13"/>
        <v>#REF!</v>
      </c>
      <c r="N427" s="57" t="s">
        <v>982</v>
      </c>
      <c r="O427" s="60" t="e">
        <f>+#REF!</f>
        <v>#REF!</v>
      </c>
      <c r="P427" s="60" t="e">
        <f>+#REF!</f>
        <v>#REF!</v>
      </c>
      <c r="Q427" s="60" t="e">
        <f>+#REF!</f>
        <v>#REF!</v>
      </c>
      <c r="R427" s="60" t="e">
        <f>+#REF!</f>
        <v>#REF!</v>
      </c>
      <c r="S427" s="60" t="e">
        <f>+#REF!</f>
        <v>#REF!</v>
      </c>
      <c r="T427" s="60" t="e">
        <f>+#REF!</f>
        <v>#REF!</v>
      </c>
      <c r="V427" s="69" t="e">
        <f>+#REF!</f>
        <v>#REF!</v>
      </c>
      <c r="X427" s="60" t="e">
        <f t="shared" si="14"/>
        <v>#REF!</v>
      </c>
    </row>
    <row r="428" spans="1:24" x14ac:dyDescent="0.2">
      <c r="A428" s="2" t="s">
        <v>984</v>
      </c>
      <c r="B428" s="12" t="s">
        <v>985</v>
      </c>
      <c r="C428" s="158">
        <v>0</v>
      </c>
      <c r="D428" s="161"/>
      <c r="E428" s="110">
        <v>0</v>
      </c>
      <c r="F428" s="73"/>
      <c r="G428" s="74"/>
      <c r="H428" s="74"/>
      <c r="I428" s="74"/>
      <c r="J428" s="74"/>
      <c r="M428" s="69" t="e">
        <f t="shared" si="13"/>
        <v>#REF!</v>
      </c>
      <c r="N428" s="56" t="s">
        <v>984</v>
      </c>
      <c r="O428" s="60" t="e">
        <f>+#REF!</f>
        <v>#REF!</v>
      </c>
      <c r="P428" s="60" t="e">
        <f>+#REF!</f>
        <v>#REF!</v>
      </c>
      <c r="Q428" s="60" t="e">
        <f>+#REF!</f>
        <v>#REF!</v>
      </c>
      <c r="R428" s="60" t="e">
        <f>+#REF!</f>
        <v>#REF!</v>
      </c>
      <c r="S428" s="60" t="e">
        <f>+#REF!</f>
        <v>#REF!</v>
      </c>
      <c r="T428" s="60" t="e">
        <f>+#REF!</f>
        <v>#REF!</v>
      </c>
      <c r="V428" s="69" t="e">
        <f>+#REF!</f>
        <v>#REF!</v>
      </c>
      <c r="X428" s="60" t="e">
        <f t="shared" si="14"/>
        <v>#REF!</v>
      </c>
    </row>
    <row r="429" spans="1:24" x14ac:dyDescent="0.2">
      <c r="A429" s="3" t="s">
        <v>986</v>
      </c>
      <c r="B429" s="4" t="s">
        <v>25</v>
      </c>
      <c r="C429" s="159"/>
      <c r="D429" s="159"/>
      <c r="E429" s="72">
        <v>0</v>
      </c>
      <c r="F429" s="73"/>
      <c r="G429" s="74"/>
      <c r="H429" s="74"/>
      <c r="I429" s="74"/>
      <c r="J429" s="74"/>
      <c r="M429" s="69" t="e">
        <f t="shared" si="13"/>
        <v>#REF!</v>
      </c>
      <c r="N429" s="57" t="s">
        <v>986</v>
      </c>
      <c r="O429" s="60" t="e">
        <f>+#REF!</f>
        <v>#REF!</v>
      </c>
      <c r="P429" s="60" t="e">
        <f>+#REF!</f>
        <v>#REF!</v>
      </c>
      <c r="Q429" s="60" t="e">
        <f>+#REF!</f>
        <v>#REF!</v>
      </c>
      <c r="R429" s="60" t="e">
        <f>+#REF!</f>
        <v>#REF!</v>
      </c>
      <c r="S429" s="60" t="e">
        <f>+#REF!</f>
        <v>#REF!</v>
      </c>
      <c r="T429" s="60" t="e">
        <f>+#REF!</f>
        <v>#REF!</v>
      </c>
      <c r="V429" s="69" t="e">
        <f>+#REF!</f>
        <v>#REF!</v>
      </c>
      <c r="X429" s="60" t="e">
        <f t="shared" si="14"/>
        <v>#REF!</v>
      </c>
    </row>
    <row r="430" spans="1:24" x14ac:dyDescent="0.2">
      <c r="A430" s="3" t="s">
        <v>987</v>
      </c>
      <c r="B430" s="4" t="s">
        <v>988</v>
      </c>
      <c r="C430" s="159">
        <v>0</v>
      </c>
      <c r="D430" s="162"/>
      <c r="E430" s="72">
        <v>0</v>
      </c>
      <c r="F430" s="73"/>
      <c r="G430" s="74"/>
      <c r="H430" s="74"/>
      <c r="I430" s="74"/>
      <c r="J430" s="74"/>
      <c r="M430" s="69" t="e">
        <f t="shared" si="13"/>
        <v>#REF!</v>
      </c>
      <c r="N430" s="57" t="s">
        <v>987</v>
      </c>
      <c r="O430" s="60" t="e">
        <f>+#REF!</f>
        <v>#REF!</v>
      </c>
      <c r="P430" s="60" t="e">
        <f>+#REF!</f>
        <v>#REF!</v>
      </c>
      <c r="Q430" s="60" t="e">
        <f>+#REF!</f>
        <v>#REF!</v>
      </c>
      <c r="R430" s="60" t="e">
        <f>+#REF!</f>
        <v>#REF!</v>
      </c>
      <c r="S430" s="60" t="e">
        <f>+#REF!</f>
        <v>#REF!</v>
      </c>
      <c r="T430" s="60" t="e">
        <f>+#REF!</f>
        <v>#REF!</v>
      </c>
      <c r="V430" s="69" t="e">
        <f>+#REF!</f>
        <v>#REF!</v>
      </c>
      <c r="X430" s="60" t="e">
        <f t="shared" si="14"/>
        <v>#REF!</v>
      </c>
    </row>
    <row r="431" spans="1:24" x14ac:dyDescent="0.2">
      <c r="A431" s="2" t="s">
        <v>989</v>
      </c>
      <c r="B431" s="12" t="s">
        <v>990</v>
      </c>
      <c r="C431" s="158">
        <v>300000</v>
      </c>
      <c r="D431" s="161"/>
      <c r="E431" s="110">
        <v>0.35277906826320832</v>
      </c>
      <c r="F431" s="73"/>
      <c r="G431" s="74"/>
      <c r="H431" s="74"/>
      <c r="I431" s="74"/>
      <c r="J431" s="74"/>
      <c r="M431" s="69" t="e">
        <f t="shared" si="13"/>
        <v>#REF!</v>
      </c>
      <c r="N431" s="56" t="s">
        <v>989</v>
      </c>
      <c r="O431" s="60" t="e">
        <f>+#REF!</f>
        <v>#REF!</v>
      </c>
      <c r="P431" s="60" t="e">
        <f>+#REF!</f>
        <v>#REF!</v>
      </c>
      <c r="Q431" s="60" t="e">
        <f>+#REF!</f>
        <v>#REF!</v>
      </c>
      <c r="R431" s="60" t="e">
        <f>+#REF!</f>
        <v>#REF!</v>
      </c>
      <c r="S431" s="60" t="e">
        <f>+#REF!</f>
        <v>#REF!</v>
      </c>
      <c r="T431" s="60" t="e">
        <f>+#REF!</f>
        <v>#REF!</v>
      </c>
      <c r="V431" s="69" t="e">
        <f>+#REF!</f>
        <v>#REF!</v>
      </c>
      <c r="X431" s="60" t="e">
        <f t="shared" si="14"/>
        <v>#REF!</v>
      </c>
    </row>
    <row r="432" spans="1:24" x14ac:dyDescent="0.2">
      <c r="A432" s="3" t="s">
        <v>991</v>
      </c>
      <c r="B432" s="4" t="s">
        <v>992</v>
      </c>
      <c r="C432" s="159"/>
      <c r="D432" s="159"/>
      <c r="E432" s="72">
        <v>0</v>
      </c>
      <c r="F432" s="73"/>
      <c r="G432" s="74"/>
      <c r="H432" s="74"/>
      <c r="I432" s="74"/>
      <c r="J432" s="74"/>
      <c r="M432" s="69" t="e">
        <f t="shared" si="13"/>
        <v>#REF!</v>
      </c>
      <c r="N432" s="57" t="s">
        <v>991</v>
      </c>
      <c r="O432" s="60" t="e">
        <f>+#REF!</f>
        <v>#REF!</v>
      </c>
      <c r="P432" s="60" t="e">
        <f>+#REF!</f>
        <v>#REF!</v>
      </c>
      <c r="Q432" s="60" t="e">
        <f>+#REF!</f>
        <v>#REF!</v>
      </c>
      <c r="R432" s="60" t="e">
        <f>+#REF!</f>
        <v>#REF!</v>
      </c>
      <c r="S432" s="60" t="e">
        <f>+#REF!</f>
        <v>#REF!</v>
      </c>
      <c r="T432" s="60" t="e">
        <f>+#REF!</f>
        <v>#REF!</v>
      </c>
      <c r="V432" s="69" t="e">
        <f>+#REF!</f>
        <v>#REF!</v>
      </c>
      <c r="X432" s="60" t="e">
        <f t="shared" si="14"/>
        <v>#REF!</v>
      </c>
    </row>
    <row r="433" spans="1:24" x14ac:dyDescent="0.2">
      <c r="A433" s="3" t="s">
        <v>993</v>
      </c>
      <c r="B433" s="4" t="s">
        <v>994</v>
      </c>
      <c r="C433" s="159">
        <v>0</v>
      </c>
      <c r="D433" s="159"/>
      <c r="E433" s="72">
        <v>0</v>
      </c>
      <c r="F433" s="73"/>
      <c r="G433" s="74"/>
      <c r="H433" s="74"/>
      <c r="I433" s="74"/>
      <c r="J433" s="74"/>
      <c r="M433" s="69" t="e">
        <f t="shared" si="13"/>
        <v>#REF!</v>
      </c>
      <c r="N433" s="57" t="s">
        <v>993</v>
      </c>
      <c r="O433" s="60" t="e">
        <f>+#REF!</f>
        <v>#REF!</v>
      </c>
      <c r="P433" s="60" t="e">
        <f>+#REF!</f>
        <v>#REF!</v>
      </c>
      <c r="Q433" s="60" t="e">
        <f>+#REF!</f>
        <v>#REF!</v>
      </c>
      <c r="R433" s="60" t="e">
        <f>+#REF!</f>
        <v>#REF!</v>
      </c>
      <c r="S433" s="60" t="e">
        <f>+#REF!</f>
        <v>#REF!</v>
      </c>
      <c r="T433" s="60" t="e">
        <f>+#REF!</f>
        <v>#REF!</v>
      </c>
      <c r="V433" s="69" t="e">
        <f>+#REF!</f>
        <v>#REF!</v>
      </c>
      <c r="X433" s="60" t="e">
        <f t="shared" si="14"/>
        <v>#REF!</v>
      </c>
    </row>
    <row r="434" spans="1:24" x14ac:dyDescent="0.2">
      <c r="A434" s="3" t="s">
        <v>995</v>
      </c>
      <c r="B434" s="4" t="s">
        <v>996</v>
      </c>
      <c r="C434" s="159"/>
      <c r="D434" s="159"/>
      <c r="E434" s="72">
        <v>0</v>
      </c>
      <c r="F434" s="73"/>
      <c r="G434" s="74"/>
      <c r="H434" s="74"/>
      <c r="I434" s="74"/>
      <c r="J434" s="74"/>
      <c r="M434" s="69" t="e">
        <f t="shared" si="13"/>
        <v>#REF!</v>
      </c>
      <c r="N434" s="57" t="s">
        <v>995</v>
      </c>
      <c r="O434" s="60" t="e">
        <f>+#REF!</f>
        <v>#REF!</v>
      </c>
      <c r="P434" s="60" t="e">
        <f>+#REF!</f>
        <v>#REF!</v>
      </c>
      <c r="Q434" s="60" t="e">
        <f>+#REF!</f>
        <v>#REF!</v>
      </c>
      <c r="R434" s="60" t="e">
        <f>+#REF!</f>
        <v>#REF!</v>
      </c>
      <c r="S434" s="60" t="e">
        <f>+#REF!</f>
        <v>#REF!</v>
      </c>
      <c r="T434" s="60" t="e">
        <f>+#REF!</f>
        <v>#REF!</v>
      </c>
      <c r="V434" s="69" t="e">
        <f>+#REF!</f>
        <v>#REF!</v>
      </c>
      <c r="X434" s="60" t="e">
        <f t="shared" si="14"/>
        <v>#REF!</v>
      </c>
    </row>
    <row r="435" spans="1:24" x14ac:dyDescent="0.2">
      <c r="A435" s="3" t="s">
        <v>997</v>
      </c>
      <c r="B435" s="4" t="s">
        <v>998</v>
      </c>
      <c r="C435" s="159">
        <v>0</v>
      </c>
      <c r="D435" s="159"/>
      <c r="E435" s="72">
        <v>0</v>
      </c>
      <c r="F435" s="73"/>
      <c r="G435" s="74"/>
      <c r="H435" s="74"/>
      <c r="I435" s="74"/>
      <c r="J435" s="74"/>
      <c r="M435" s="69" t="e">
        <f t="shared" si="13"/>
        <v>#REF!</v>
      </c>
      <c r="N435" s="57" t="s">
        <v>997</v>
      </c>
      <c r="O435" s="60" t="e">
        <f>+#REF!</f>
        <v>#REF!</v>
      </c>
      <c r="P435" s="60" t="e">
        <f>+#REF!</f>
        <v>#REF!</v>
      </c>
      <c r="Q435" s="60" t="e">
        <f>+#REF!</f>
        <v>#REF!</v>
      </c>
      <c r="R435" s="60" t="e">
        <f>+#REF!</f>
        <v>#REF!</v>
      </c>
      <c r="S435" s="60" t="e">
        <f>+#REF!</f>
        <v>#REF!</v>
      </c>
      <c r="T435" s="60" t="e">
        <f>+#REF!</f>
        <v>#REF!</v>
      </c>
      <c r="V435" s="69" t="e">
        <f>+#REF!</f>
        <v>#REF!</v>
      </c>
      <c r="X435" s="60" t="e">
        <f t="shared" si="14"/>
        <v>#REF!</v>
      </c>
    </row>
    <row r="436" spans="1:24" x14ac:dyDescent="0.2">
      <c r="A436" s="3" t="s">
        <v>999</v>
      </c>
      <c r="B436" s="4" t="s">
        <v>1000</v>
      </c>
      <c r="C436" s="159"/>
      <c r="D436" s="159"/>
      <c r="E436" s="72">
        <v>0</v>
      </c>
      <c r="F436" s="73"/>
      <c r="G436" s="74"/>
      <c r="H436" s="74"/>
      <c r="I436" s="74"/>
      <c r="J436" s="74"/>
      <c r="M436" s="69" t="e">
        <f t="shared" si="13"/>
        <v>#REF!</v>
      </c>
      <c r="N436" s="57" t="s">
        <v>999</v>
      </c>
      <c r="O436" s="60" t="e">
        <f>+#REF!</f>
        <v>#REF!</v>
      </c>
      <c r="P436" s="60" t="e">
        <f>+#REF!</f>
        <v>#REF!</v>
      </c>
      <c r="Q436" s="60" t="e">
        <f>+#REF!</f>
        <v>#REF!</v>
      </c>
      <c r="R436" s="60" t="e">
        <f>+#REF!</f>
        <v>#REF!</v>
      </c>
      <c r="S436" s="60" t="e">
        <f>+#REF!</f>
        <v>#REF!</v>
      </c>
      <c r="T436" s="60" t="e">
        <f>+#REF!</f>
        <v>#REF!</v>
      </c>
      <c r="V436" s="69" t="e">
        <f>+#REF!</f>
        <v>#REF!</v>
      </c>
      <c r="X436" s="60" t="e">
        <f t="shared" si="14"/>
        <v>#REF!</v>
      </c>
    </row>
    <row r="437" spans="1:24" x14ac:dyDescent="0.2">
      <c r="A437" s="3" t="s">
        <v>1001</v>
      </c>
      <c r="B437" s="4" t="s">
        <v>1002</v>
      </c>
      <c r="C437" s="159">
        <v>0</v>
      </c>
      <c r="D437" s="159"/>
      <c r="E437" s="72">
        <v>0</v>
      </c>
      <c r="F437" s="73"/>
      <c r="G437" s="74"/>
      <c r="H437" s="74"/>
      <c r="I437" s="74"/>
      <c r="J437" s="74"/>
      <c r="M437" s="69" t="e">
        <f t="shared" si="13"/>
        <v>#REF!</v>
      </c>
      <c r="N437" s="57" t="s">
        <v>1001</v>
      </c>
      <c r="O437" s="60" t="e">
        <f>+#REF!</f>
        <v>#REF!</v>
      </c>
      <c r="P437" s="60" t="e">
        <f>+#REF!</f>
        <v>#REF!</v>
      </c>
      <c r="Q437" s="60" t="e">
        <f>+#REF!</f>
        <v>#REF!</v>
      </c>
      <c r="R437" s="60" t="e">
        <f>+#REF!</f>
        <v>#REF!</v>
      </c>
      <c r="S437" s="60" t="e">
        <f>+#REF!</f>
        <v>#REF!</v>
      </c>
      <c r="T437" s="60" t="e">
        <f>+#REF!</f>
        <v>#REF!</v>
      </c>
      <c r="V437" s="69" t="e">
        <f>+#REF!</f>
        <v>#REF!</v>
      </c>
      <c r="X437" s="60" t="e">
        <f t="shared" si="14"/>
        <v>#REF!</v>
      </c>
    </row>
    <row r="438" spans="1:24" ht="23.6" x14ac:dyDescent="0.2">
      <c r="A438" s="3" t="s">
        <v>1003</v>
      </c>
      <c r="B438" s="4" t="s">
        <v>1004</v>
      </c>
      <c r="C438" s="159"/>
      <c r="D438" s="159"/>
      <c r="E438" s="72">
        <v>0</v>
      </c>
      <c r="F438" s="73"/>
      <c r="G438" s="74"/>
      <c r="H438" s="74"/>
      <c r="I438" s="74"/>
      <c r="J438" s="74"/>
      <c r="M438" s="69" t="e">
        <f t="shared" si="13"/>
        <v>#REF!</v>
      </c>
      <c r="N438" s="57" t="s">
        <v>1003</v>
      </c>
      <c r="O438" s="60" t="e">
        <f>+#REF!</f>
        <v>#REF!</v>
      </c>
      <c r="P438" s="60" t="e">
        <f>+#REF!</f>
        <v>#REF!</v>
      </c>
      <c r="Q438" s="60" t="e">
        <f>+#REF!</f>
        <v>#REF!</v>
      </c>
      <c r="R438" s="60" t="e">
        <f>+#REF!</f>
        <v>#REF!</v>
      </c>
      <c r="S438" s="60" t="e">
        <f>+#REF!</f>
        <v>#REF!</v>
      </c>
      <c r="T438" s="60" t="e">
        <f>+#REF!</f>
        <v>#REF!</v>
      </c>
      <c r="V438" s="69" t="e">
        <f>+#REF!</f>
        <v>#REF!</v>
      </c>
      <c r="X438" s="60" t="e">
        <f t="shared" si="14"/>
        <v>#REF!</v>
      </c>
    </row>
    <row r="439" spans="1:24" ht="23.6" x14ac:dyDescent="0.2">
      <c r="A439" s="3" t="s">
        <v>1005</v>
      </c>
      <c r="B439" s="4" t="s">
        <v>1006</v>
      </c>
      <c r="C439" s="159">
        <v>0</v>
      </c>
      <c r="D439" s="159"/>
      <c r="E439" s="72">
        <v>0</v>
      </c>
      <c r="F439" s="73"/>
      <c r="G439" s="74"/>
      <c r="H439" s="74"/>
      <c r="I439" s="74"/>
      <c r="J439" s="74"/>
      <c r="M439" s="69" t="e">
        <f t="shared" si="13"/>
        <v>#REF!</v>
      </c>
      <c r="N439" s="57" t="s">
        <v>1005</v>
      </c>
      <c r="O439" s="60" t="e">
        <f>+#REF!</f>
        <v>#REF!</v>
      </c>
      <c r="P439" s="60" t="e">
        <f>+#REF!</f>
        <v>#REF!</v>
      </c>
      <c r="Q439" s="60" t="e">
        <f>+#REF!</f>
        <v>#REF!</v>
      </c>
      <c r="R439" s="60" t="e">
        <f>+#REF!</f>
        <v>#REF!</v>
      </c>
      <c r="S439" s="60" t="e">
        <f>+#REF!</f>
        <v>#REF!</v>
      </c>
      <c r="T439" s="60" t="e">
        <f>+#REF!</f>
        <v>#REF!</v>
      </c>
      <c r="V439" s="69" t="e">
        <f>+#REF!</f>
        <v>#REF!</v>
      </c>
      <c r="X439" s="60" t="e">
        <f t="shared" si="14"/>
        <v>#REF!</v>
      </c>
    </row>
    <row r="440" spans="1:24" x14ac:dyDescent="0.2">
      <c r="A440" s="3" t="s">
        <v>1007</v>
      </c>
      <c r="B440" s="4" t="s">
        <v>1008</v>
      </c>
      <c r="C440" s="159"/>
      <c r="D440" s="159"/>
      <c r="E440" s="72">
        <v>0</v>
      </c>
      <c r="F440" s="73"/>
      <c r="G440" s="74"/>
      <c r="H440" s="74"/>
      <c r="I440" s="74"/>
      <c r="J440" s="74"/>
      <c r="M440" s="69" t="e">
        <f t="shared" si="13"/>
        <v>#REF!</v>
      </c>
      <c r="N440" s="57" t="s">
        <v>1007</v>
      </c>
      <c r="O440" s="60" t="e">
        <f>+#REF!</f>
        <v>#REF!</v>
      </c>
      <c r="P440" s="60" t="e">
        <f>+#REF!</f>
        <v>#REF!</v>
      </c>
      <c r="Q440" s="60" t="e">
        <f>+#REF!</f>
        <v>#REF!</v>
      </c>
      <c r="R440" s="60" t="e">
        <f>+#REF!</f>
        <v>#REF!</v>
      </c>
      <c r="S440" s="60" t="e">
        <f>+#REF!</f>
        <v>#REF!</v>
      </c>
      <c r="T440" s="60" t="e">
        <f>+#REF!</f>
        <v>#REF!</v>
      </c>
      <c r="V440" s="69" t="e">
        <f>+#REF!</f>
        <v>#REF!</v>
      </c>
      <c r="X440" s="60" t="e">
        <f t="shared" si="14"/>
        <v>#REF!</v>
      </c>
    </row>
    <row r="441" spans="1:24" x14ac:dyDescent="0.2">
      <c r="A441" s="3" t="s">
        <v>1009</v>
      </c>
      <c r="B441" s="4" t="s">
        <v>1010</v>
      </c>
      <c r="C441" s="159">
        <v>300000</v>
      </c>
      <c r="D441" s="159"/>
      <c r="E441" s="72">
        <v>0.35277906826320832</v>
      </c>
      <c r="F441" s="73"/>
      <c r="G441" s="74"/>
      <c r="H441" s="74"/>
      <c r="I441" s="74"/>
      <c r="J441" s="74"/>
      <c r="M441" s="69" t="e">
        <f t="shared" si="13"/>
        <v>#REF!</v>
      </c>
      <c r="N441" s="57" t="s">
        <v>1009</v>
      </c>
      <c r="O441" s="60" t="e">
        <f>+#REF!</f>
        <v>#REF!</v>
      </c>
      <c r="P441" s="60" t="e">
        <f>+#REF!</f>
        <v>#REF!</v>
      </c>
      <c r="Q441" s="60" t="e">
        <f>+#REF!</f>
        <v>#REF!</v>
      </c>
      <c r="R441" s="60" t="e">
        <f>+#REF!</f>
        <v>#REF!</v>
      </c>
      <c r="S441" s="60" t="e">
        <f>+#REF!</f>
        <v>#REF!</v>
      </c>
      <c r="T441" s="60" t="e">
        <f>+#REF!</f>
        <v>#REF!</v>
      </c>
      <c r="V441" s="69" t="e">
        <f>+#REF!</f>
        <v>#REF!</v>
      </c>
      <c r="X441" s="60" t="e">
        <f t="shared" si="14"/>
        <v>#REF!</v>
      </c>
    </row>
    <row r="442" spans="1:24" x14ac:dyDescent="0.2">
      <c r="A442" s="3" t="s">
        <v>1011</v>
      </c>
      <c r="B442" s="4" t="s">
        <v>1012</v>
      </c>
      <c r="C442" s="159"/>
      <c r="D442" s="159"/>
      <c r="E442" s="72">
        <v>0</v>
      </c>
      <c r="F442" s="73"/>
      <c r="G442" s="74"/>
      <c r="H442" s="74"/>
      <c r="I442" s="74"/>
      <c r="J442" s="74"/>
      <c r="M442" s="69" t="e">
        <f t="shared" si="13"/>
        <v>#REF!</v>
      </c>
      <c r="N442" s="57" t="s">
        <v>1011</v>
      </c>
      <c r="O442" s="60" t="e">
        <f>+#REF!</f>
        <v>#REF!</v>
      </c>
      <c r="P442" s="60" t="e">
        <f>+#REF!</f>
        <v>#REF!</v>
      </c>
      <c r="Q442" s="60" t="e">
        <f>+#REF!</f>
        <v>#REF!</v>
      </c>
      <c r="R442" s="60" t="e">
        <f>+#REF!</f>
        <v>#REF!</v>
      </c>
      <c r="S442" s="60" t="e">
        <f>+#REF!</f>
        <v>#REF!</v>
      </c>
      <c r="T442" s="60" t="e">
        <f>+#REF!</f>
        <v>#REF!</v>
      </c>
      <c r="V442" s="69" t="e">
        <f>+#REF!</f>
        <v>#REF!</v>
      </c>
      <c r="X442" s="60" t="e">
        <f t="shared" si="14"/>
        <v>#REF!</v>
      </c>
    </row>
    <row r="443" spans="1:24" x14ac:dyDescent="0.2">
      <c r="A443" s="3" t="s">
        <v>1013</v>
      </c>
      <c r="B443" s="4" t="s">
        <v>1014</v>
      </c>
      <c r="C443" s="159">
        <v>0</v>
      </c>
      <c r="D443" s="159"/>
      <c r="E443" s="72">
        <v>0</v>
      </c>
      <c r="F443" s="73"/>
      <c r="G443" s="74"/>
      <c r="H443" s="74"/>
      <c r="I443" s="74"/>
      <c r="J443" s="74"/>
      <c r="M443" s="69" t="e">
        <f t="shared" si="13"/>
        <v>#REF!</v>
      </c>
      <c r="N443" s="57" t="s">
        <v>1013</v>
      </c>
      <c r="O443" s="60" t="e">
        <f>+#REF!</f>
        <v>#REF!</v>
      </c>
      <c r="P443" s="60" t="e">
        <f>+#REF!</f>
        <v>#REF!</v>
      </c>
      <c r="Q443" s="60" t="e">
        <f>+#REF!</f>
        <v>#REF!</v>
      </c>
      <c r="R443" s="60" t="e">
        <f>+#REF!</f>
        <v>#REF!</v>
      </c>
      <c r="S443" s="60" t="e">
        <f>+#REF!</f>
        <v>#REF!</v>
      </c>
      <c r="T443" s="60" t="e">
        <f>+#REF!</f>
        <v>#REF!</v>
      </c>
      <c r="V443" s="69" t="e">
        <f>+#REF!</f>
        <v>#REF!</v>
      </c>
      <c r="X443" s="60" t="e">
        <f t="shared" si="14"/>
        <v>#REF!</v>
      </c>
    </row>
    <row r="444" spans="1:24" x14ac:dyDescent="0.2">
      <c r="A444" s="3" t="s">
        <v>1015</v>
      </c>
      <c r="B444" s="4" t="s">
        <v>1016</v>
      </c>
      <c r="C444" s="159"/>
      <c r="D444" s="159"/>
      <c r="E444" s="72">
        <v>0</v>
      </c>
      <c r="F444" s="73"/>
      <c r="G444" s="74"/>
      <c r="H444" s="74"/>
      <c r="I444" s="74"/>
      <c r="J444" s="74"/>
      <c r="M444" s="69" t="e">
        <f t="shared" si="13"/>
        <v>#REF!</v>
      </c>
      <c r="N444" s="57" t="s">
        <v>1015</v>
      </c>
      <c r="O444" s="60" t="e">
        <f>+#REF!</f>
        <v>#REF!</v>
      </c>
      <c r="P444" s="60" t="e">
        <f>+#REF!</f>
        <v>#REF!</v>
      </c>
      <c r="Q444" s="60" t="e">
        <f>+#REF!</f>
        <v>#REF!</v>
      </c>
      <c r="R444" s="60" t="e">
        <f>+#REF!</f>
        <v>#REF!</v>
      </c>
      <c r="S444" s="60" t="e">
        <f>+#REF!</f>
        <v>#REF!</v>
      </c>
      <c r="T444" s="60" t="e">
        <f>+#REF!</f>
        <v>#REF!</v>
      </c>
      <c r="V444" s="69" t="e">
        <f>+#REF!</f>
        <v>#REF!</v>
      </c>
      <c r="X444" s="60" t="e">
        <f t="shared" si="14"/>
        <v>#REF!</v>
      </c>
    </row>
    <row r="445" spans="1:24" x14ac:dyDescent="0.2">
      <c r="A445" s="3" t="s">
        <v>1017</v>
      </c>
      <c r="B445" s="4" t="s">
        <v>1018</v>
      </c>
      <c r="C445" s="159">
        <v>0</v>
      </c>
      <c r="D445" s="159"/>
      <c r="E445" s="72">
        <v>0</v>
      </c>
      <c r="F445" s="73"/>
      <c r="G445" s="74"/>
      <c r="H445" s="74"/>
      <c r="I445" s="74"/>
      <c r="J445" s="74"/>
      <c r="M445" s="69" t="e">
        <f t="shared" si="13"/>
        <v>#REF!</v>
      </c>
      <c r="N445" s="57" t="s">
        <v>1017</v>
      </c>
      <c r="O445" s="60" t="e">
        <f>+#REF!</f>
        <v>#REF!</v>
      </c>
      <c r="P445" s="60" t="e">
        <f>+#REF!</f>
        <v>#REF!</v>
      </c>
      <c r="Q445" s="60" t="e">
        <f>+#REF!</f>
        <v>#REF!</v>
      </c>
      <c r="R445" s="60" t="e">
        <f>+#REF!</f>
        <v>#REF!</v>
      </c>
      <c r="S445" s="60" t="e">
        <f>+#REF!</f>
        <v>#REF!</v>
      </c>
      <c r="T445" s="60" t="e">
        <f>+#REF!</f>
        <v>#REF!</v>
      </c>
      <c r="V445" s="69" t="e">
        <f>+#REF!</f>
        <v>#REF!</v>
      </c>
      <c r="X445" s="60" t="e">
        <f t="shared" si="14"/>
        <v>#REF!</v>
      </c>
    </row>
    <row r="446" spans="1:24" x14ac:dyDescent="0.2">
      <c r="A446" s="3" t="s">
        <v>1019</v>
      </c>
      <c r="B446" s="4" t="s">
        <v>1020</v>
      </c>
      <c r="C446" s="159"/>
      <c r="D446" s="159"/>
      <c r="E446" s="72">
        <v>0</v>
      </c>
      <c r="F446" s="73"/>
      <c r="G446" s="74"/>
      <c r="H446" s="74"/>
      <c r="I446" s="74"/>
      <c r="J446" s="74"/>
      <c r="M446" s="69" t="e">
        <f t="shared" si="13"/>
        <v>#REF!</v>
      </c>
      <c r="N446" s="57" t="s">
        <v>1019</v>
      </c>
      <c r="O446" s="60" t="e">
        <f>+#REF!</f>
        <v>#REF!</v>
      </c>
      <c r="P446" s="60" t="e">
        <f>+#REF!</f>
        <v>#REF!</v>
      </c>
      <c r="Q446" s="60" t="e">
        <f>+#REF!</f>
        <v>#REF!</v>
      </c>
      <c r="R446" s="60" t="e">
        <f>+#REF!</f>
        <v>#REF!</v>
      </c>
      <c r="S446" s="60" t="e">
        <f>+#REF!</f>
        <v>#REF!</v>
      </c>
      <c r="T446" s="60" t="e">
        <f>+#REF!</f>
        <v>#REF!</v>
      </c>
      <c r="V446" s="69" t="e">
        <f>+#REF!</f>
        <v>#REF!</v>
      </c>
      <c r="X446" s="60" t="e">
        <f t="shared" si="14"/>
        <v>#REF!</v>
      </c>
    </row>
    <row r="447" spans="1:24" x14ac:dyDescent="0.2">
      <c r="A447" s="3" t="s">
        <v>1021</v>
      </c>
      <c r="B447" s="4" t="s">
        <v>1022</v>
      </c>
      <c r="C447" s="159">
        <v>0</v>
      </c>
      <c r="D447" s="159"/>
      <c r="E447" s="72">
        <v>0</v>
      </c>
      <c r="F447" s="73"/>
      <c r="G447" s="74"/>
      <c r="H447" s="74"/>
      <c r="I447" s="74"/>
      <c r="J447" s="74"/>
      <c r="M447" s="69" t="e">
        <f t="shared" si="13"/>
        <v>#REF!</v>
      </c>
      <c r="N447" s="57" t="s">
        <v>1021</v>
      </c>
      <c r="O447" s="60" t="e">
        <f>+#REF!</f>
        <v>#REF!</v>
      </c>
      <c r="P447" s="60" t="e">
        <f>+#REF!</f>
        <v>#REF!</v>
      </c>
      <c r="Q447" s="60" t="e">
        <f>+#REF!</f>
        <v>#REF!</v>
      </c>
      <c r="R447" s="60" t="e">
        <f>+#REF!</f>
        <v>#REF!</v>
      </c>
      <c r="S447" s="60" t="e">
        <f>+#REF!</f>
        <v>#REF!</v>
      </c>
      <c r="T447" s="60" t="e">
        <f>+#REF!</f>
        <v>#REF!</v>
      </c>
      <c r="V447" s="69" t="e">
        <f>+#REF!</f>
        <v>#REF!</v>
      </c>
      <c r="X447" s="60" t="e">
        <f t="shared" si="14"/>
        <v>#REF!</v>
      </c>
    </row>
    <row r="448" spans="1:24" x14ac:dyDescent="0.2">
      <c r="A448" s="2" t="s">
        <v>1023</v>
      </c>
      <c r="B448" s="12" t="s">
        <v>1024</v>
      </c>
      <c r="C448" s="158">
        <v>0</v>
      </c>
      <c r="D448" s="161"/>
      <c r="E448" s="110">
        <v>0</v>
      </c>
      <c r="F448" s="73"/>
      <c r="G448" s="74"/>
      <c r="H448" s="74"/>
      <c r="I448" s="74"/>
      <c r="J448" s="74"/>
      <c r="M448" s="69" t="e">
        <f t="shared" si="13"/>
        <v>#REF!</v>
      </c>
      <c r="N448" s="56" t="s">
        <v>1023</v>
      </c>
      <c r="O448" s="60" t="e">
        <f>+#REF!</f>
        <v>#REF!</v>
      </c>
      <c r="P448" s="60" t="e">
        <f>+#REF!</f>
        <v>#REF!</v>
      </c>
      <c r="Q448" s="60" t="e">
        <f>+#REF!</f>
        <v>#REF!</v>
      </c>
      <c r="R448" s="60" t="e">
        <f>+#REF!</f>
        <v>#REF!</v>
      </c>
      <c r="S448" s="60" t="e">
        <f>+#REF!</f>
        <v>#REF!</v>
      </c>
      <c r="T448" s="60" t="e">
        <f>+#REF!</f>
        <v>#REF!</v>
      </c>
      <c r="V448" s="69" t="e">
        <f>+#REF!</f>
        <v>#REF!</v>
      </c>
      <c r="X448" s="60" t="e">
        <f t="shared" si="14"/>
        <v>#REF!</v>
      </c>
    </row>
    <row r="449" spans="1:24" x14ac:dyDescent="0.2">
      <c r="A449" s="3" t="s">
        <v>1025</v>
      </c>
      <c r="B449" s="4" t="s">
        <v>1026</v>
      </c>
      <c r="C449" s="159"/>
      <c r="D449" s="159"/>
      <c r="E449" s="72">
        <v>0</v>
      </c>
      <c r="F449" s="73"/>
      <c r="G449" s="74"/>
      <c r="H449" s="74"/>
      <c r="I449" s="74"/>
      <c r="J449" s="74"/>
      <c r="M449" s="69" t="e">
        <f t="shared" si="13"/>
        <v>#REF!</v>
      </c>
      <c r="N449" s="57" t="s">
        <v>1025</v>
      </c>
      <c r="O449" s="60" t="e">
        <f>+#REF!</f>
        <v>#REF!</v>
      </c>
      <c r="P449" s="60" t="e">
        <f>+#REF!</f>
        <v>#REF!</v>
      </c>
      <c r="Q449" s="60" t="e">
        <f>+#REF!</f>
        <v>#REF!</v>
      </c>
      <c r="R449" s="60" t="e">
        <f>+#REF!</f>
        <v>#REF!</v>
      </c>
      <c r="S449" s="60" t="e">
        <f>+#REF!</f>
        <v>#REF!</v>
      </c>
      <c r="T449" s="60" t="e">
        <f>+#REF!</f>
        <v>#REF!</v>
      </c>
      <c r="V449" s="69" t="e">
        <f>+#REF!</f>
        <v>#REF!</v>
      </c>
      <c r="X449" s="60" t="e">
        <f t="shared" si="14"/>
        <v>#REF!</v>
      </c>
    </row>
    <row r="450" spans="1:24" x14ac:dyDescent="0.2">
      <c r="A450" s="3" t="s">
        <v>1027</v>
      </c>
      <c r="B450" s="4" t="s">
        <v>1028</v>
      </c>
      <c r="C450" s="159">
        <v>0</v>
      </c>
      <c r="D450" s="159"/>
      <c r="E450" s="72">
        <v>0</v>
      </c>
      <c r="F450" s="73"/>
      <c r="G450" s="74"/>
      <c r="H450" s="74"/>
      <c r="I450" s="74"/>
      <c r="J450" s="74"/>
      <c r="M450" s="69" t="e">
        <f t="shared" si="13"/>
        <v>#REF!</v>
      </c>
      <c r="N450" s="57" t="s">
        <v>1027</v>
      </c>
      <c r="O450" s="60" t="e">
        <f>+#REF!</f>
        <v>#REF!</v>
      </c>
      <c r="P450" s="60" t="e">
        <f>+#REF!</f>
        <v>#REF!</v>
      </c>
      <c r="Q450" s="60" t="e">
        <f>+#REF!</f>
        <v>#REF!</v>
      </c>
      <c r="R450" s="60" t="e">
        <f>+#REF!</f>
        <v>#REF!</v>
      </c>
      <c r="S450" s="60" t="e">
        <f>+#REF!</f>
        <v>#REF!</v>
      </c>
      <c r="T450" s="60" t="e">
        <f>+#REF!</f>
        <v>#REF!</v>
      </c>
      <c r="V450" s="69" t="e">
        <f>+#REF!</f>
        <v>#REF!</v>
      </c>
      <c r="X450" s="60" t="e">
        <f t="shared" si="14"/>
        <v>#REF!</v>
      </c>
    </row>
    <row r="451" spans="1:24" x14ac:dyDescent="0.2">
      <c r="A451" s="3" t="s">
        <v>1029</v>
      </c>
      <c r="B451" s="4" t="s">
        <v>1030</v>
      </c>
      <c r="C451" s="159"/>
      <c r="D451" s="159"/>
      <c r="E451" s="72">
        <v>0</v>
      </c>
      <c r="F451" s="73"/>
      <c r="G451" s="74"/>
      <c r="H451" s="74"/>
      <c r="I451" s="74"/>
      <c r="J451" s="74"/>
      <c r="M451" s="69" t="e">
        <f t="shared" si="13"/>
        <v>#REF!</v>
      </c>
      <c r="N451" s="57" t="s">
        <v>1029</v>
      </c>
      <c r="O451" s="60" t="e">
        <f>+#REF!</f>
        <v>#REF!</v>
      </c>
      <c r="P451" s="60" t="e">
        <f>+#REF!</f>
        <v>#REF!</v>
      </c>
      <c r="Q451" s="60" t="e">
        <f>+#REF!</f>
        <v>#REF!</v>
      </c>
      <c r="R451" s="60" t="e">
        <f>+#REF!</f>
        <v>#REF!</v>
      </c>
      <c r="S451" s="60" t="e">
        <f>+#REF!</f>
        <v>#REF!</v>
      </c>
      <c r="T451" s="60" t="e">
        <f>+#REF!</f>
        <v>#REF!</v>
      </c>
      <c r="V451" s="69" t="e">
        <f>+#REF!</f>
        <v>#REF!</v>
      </c>
      <c r="X451" s="60" t="e">
        <f t="shared" si="14"/>
        <v>#REF!</v>
      </c>
    </row>
    <row r="452" spans="1:24" x14ac:dyDescent="0.2">
      <c r="A452" s="3" t="s">
        <v>1031</v>
      </c>
      <c r="B452" s="4" t="s">
        <v>1032</v>
      </c>
      <c r="C452" s="159">
        <v>0</v>
      </c>
      <c r="D452" s="159"/>
      <c r="E452" s="72">
        <v>0</v>
      </c>
      <c r="F452" s="73"/>
      <c r="G452" s="74"/>
      <c r="H452" s="74"/>
      <c r="I452" s="74"/>
      <c r="J452" s="74"/>
      <c r="M452" s="69" t="e">
        <f t="shared" si="13"/>
        <v>#REF!</v>
      </c>
      <c r="N452" s="57" t="s">
        <v>1031</v>
      </c>
      <c r="O452" s="60" t="e">
        <f>+#REF!</f>
        <v>#REF!</v>
      </c>
      <c r="P452" s="60" t="e">
        <f>+#REF!</f>
        <v>#REF!</v>
      </c>
      <c r="Q452" s="60" t="e">
        <f>+#REF!</f>
        <v>#REF!</v>
      </c>
      <c r="R452" s="60" t="e">
        <f>+#REF!</f>
        <v>#REF!</v>
      </c>
      <c r="S452" s="60" t="e">
        <f>+#REF!</f>
        <v>#REF!</v>
      </c>
      <c r="T452" s="60" t="e">
        <f>+#REF!</f>
        <v>#REF!</v>
      </c>
      <c r="V452" s="69" t="e">
        <f>+#REF!</f>
        <v>#REF!</v>
      </c>
      <c r="X452" s="60" t="e">
        <f t="shared" si="14"/>
        <v>#REF!</v>
      </c>
    </row>
    <row r="453" spans="1:24" x14ac:dyDescent="0.2">
      <c r="A453" s="3" t="s">
        <v>1033</v>
      </c>
      <c r="B453" s="4" t="s">
        <v>1034</v>
      </c>
      <c r="C453" s="159"/>
      <c r="D453" s="159"/>
      <c r="E453" s="72">
        <v>0</v>
      </c>
      <c r="F453" s="73"/>
      <c r="G453" s="74"/>
      <c r="H453" s="74"/>
      <c r="I453" s="74"/>
      <c r="J453" s="74"/>
      <c r="M453" s="69" t="e">
        <f t="shared" si="13"/>
        <v>#REF!</v>
      </c>
      <c r="N453" s="57" t="s">
        <v>1033</v>
      </c>
      <c r="O453" s="60" t="e">
        <f>+#REF!</f>
        <v>#REF!</v>
      </c>
      <c r="P453" s="60" t="e">
        <f>+#REF!</f>
        <v>#REF!</v>
      </c>
      <c r="Q453" s="60" t="e">
        <f>+#REF!</f>
        <v>#REF!</v>
      </c>
      <c r="R453" s="60" t="e">
        <f>+#REF!</f>
        <v>#REF!</v>
      </c>
      <c r="S453" s="60" t="e">
        <f>+#REF!</f>
        <v>#REF!</v>
      </c>
      <c r="T453" s="60" t="e">
        <f>+#REF!</f>
        <v>#REF!</v>
      </c>
      <c r="V453" s="69" t="e">
        <f>+#REF!</f>
        <v>#REF!</v>
      </c>
      <c r="X453" s="60" t="e">
        <f t="shared" si="14"/>
        <v>#REF!</v>
      </c>
    </row>
    <row r="454" spans="1:24" x14ac:dyDescent="0.2">
      <c r="A454" s="3" t="s">
        <v>1035</v>
      </c>
      <c r="B454" s="4" t="s">
        <v>1036</v>
      </c>
      <c r="C454" s="159">
        <v>0</v>
      </c>
      <c r="D454" s="159"/>
      <c r="E454" s="72">
        <v>0</v>
      </c>
      <c r="F454" s="73"/>
      <c r="G454" s="74"/>
      <c r="H454" s="74"/>
      <c r="I454" s="74"/>
      <c r="J454" s="74"/>
      <c r="M454" s="69" t="e">
        <f t="shared" si="13"/>
        <v>#REF!</v>
      </c>
      <c r="N454" s="57" t="s">
        <v>1035</v>
      </c>
      <c r="O454" s="60" t="e">
        <f>+#REF!</f>
        <v>#REF!</v>
      </c>
      <c r="P454" s="60" t="e">
        <f>+#REF!</f>
        <v>#REF!</v>
      </c>
      <c r="Q454" s="60" t="e">
        <f>+#REF!</f>
        <v>#REF!</v>
      </c>
      <c r="R454" s="60" t="e">
        <f>+#REF!</f>
        <v>#REF!</v>
      </c>
      <c r="S454" s="60" t="e">
        <f>+#REF!</f>
        <v>#REF!</v>
      </c>
      <c r="T454" s="60" t="e">
        <f>+#REF!</f>
        <v>#REF!</v>
      </c>
      <c r="V454" s="69" t="e">
        <f>+#REF!</f>
        <v>#REF!</v>
      </c>
      <c r="X454" s="60" t="e">
        <f t="shared" si="14"/>
        <v>#REF!</v>
      </c>
    </row>
    <row r="455" spans="1:24" x14ac:dyDescent="0.2">
      <c r="A455" s="3" t="s">
        <v>1037</v>
      </c>
      <c r="B455" s="4" t="s">
        <v>1038</v>
      </c>
      <c r="C455" s="159"/>
      <c r="D455" s="159"/>
      <c r="E455" s="72">
        <v>0</v>
      </c>
      <c r="F455" s="73"/>
      <c r="G455" s="74"/>
      <c r="H455" s="74"/>
      <c r="I455" s="74"/>
      <c r="J455" s="74"/>
      <c r="M455" s="69" t="e">
        <f t="shared" ref="M455:M480" si="15">SUM(O455:V455)</f>
        <v>#REF!</v>
      </c>
      <c r="N455" s="57" t="s">
        <v>1037</v>
      </c>
      <c r="O455" s="60" t="e">
        <f>+#REF!</f>
        <v>#REF!</v>
      </c>
      <c r="P455" s="60" t="e">
        <f>+#REF!</f>
        <v>#REF!</v>
      </c>
      <c r="Q455" s="60" t="e">
        <f>+#REF!</f>
        <v>#REF!</v>
      </c>
      <c r="R455" s="60" t="e">
        <f>+#REF!</f>
        <v>#REF!</v>
      </c>
      <c r="S455" s="60" t="e">
        <f>+#REF!</f>
        <v>#REF!</v>
      </c>
      <c r="T455" s="60" t="e">
        <f>+#REF!</f>
        <v>#REF!</v>
      </c>
      <c r="V455" s="69" t="e">
        <f>+#REF!</f>
        <v>#REF!</v>
      </c>
      <c r="X455" s="60" t="e">
        <f t="shared" si="14"/>
        <v>#REF!</v>
      </c>
    </row>
    <row r="456" spans="1:24" x14ac:dyDescent="0.2">
      <c r="A456" s="3" t="s">
        <v>1039</v>
      </c>
      <c r="B456" s="4" t="s">
        <v>1040</v>
      </c>
      <c r="C456" s="159">
        <v>0</v>
      </c>
      <c r="D456" s="159"/>
      <c r="E456" s="72">
        <v>0</v>
      </c>
      <c r="F456" s="73"/>
      <c r="G456" s="74"/>
      <c r="H456" s="74"/>
      <c r="I456" s="74"/>
      <c r="J456" s="74"/>
      <c r="M456" s="69" t="e">
        <f t="shared" si="15"/>
        <v>#REF!</v>
      </c>
      <c r="N456" s="57" t="s">
        <v>1039</v>
      </c>
      <c r="O456" s="60" t="e">
        <f>+#REF!</f>
        <v>#REF!</v>
      </c>
      <c r="P456" s="60" t="e">
        <f>+#REF!</f>
        <v>#REF!</v>
      </c>
      <c r="Q456" s="60" t="e">
        <f>+#REF!</f>
        <v>#REF!</v>
      </c>
      <c r="R456" s="60" t="e">
        <f>+#REF!</f>
        <v>#REF!</v>
      </c>
      <c r="S456" s="60" t="e">
        <f>+#REF!</f>
        <v>#REF!</v>
      </c>
      <c r="T456" s="60" t="e">
        <f>+#REF!</f>
        <v>#REF!</v>
      </c>
      <c r="V456" s="69" t="e">
        <f>+#REF!</f>
        <v>#REF!</v>
      </c>
      <c r="X456" s="60" t="e">
        <f t="shared" si="14"/>
        <v>#REF!</v>
      </c>
    </row>
    <row r="457" spans="1:24" x14ac:dyDescent="0.2">
      <c r="A457" s="3" t="s">
        <v>1041</v>
      </c>
      <c r="B457" s="4" t="s">
        <v>1042</v>
      </c>
      <c r="C457" s="159"/>
      <c r="D457" s="159"/>
      <c r="E457" s="72">
        <v>0</v>
      </c>
      <c r="F457" s="73"/>
      <c r="G457" s="74"/>
      <c r="H457" s="74"/>
      <c r="I457" s="74"/>
      <c r="J457" s="74"/>
      <c r="M457" s="69" t="e">
        <f t="shared" si="15"/>
        <v>#REF!</v>
      </c>
      <c r="N457" s="57" t="s">
        <v>1041</v>
      </c>
      <c r="O457" s="60" t="e">
        <f>+#REF!</f>
        <v>#REF!</v>
      </c>
      <c r="P457" s="60" t="e">
        <f>+#REF!</f>
        <v>#REF!</v>
      </c>
      <c r="Q457" s="60" t="e">
        <f>+#REF!</f>
        <v>#REF!</v>
      </c>
      <c r="R457" s="60" t="e">
        <f>+#REF!</f>
        <v>#REF!</v>
      </c>
      <c r="S457" s="60" t="e">
        <f>+#REF!</f>
        <v>#REF!</v>
      </c>
      <c r="T457" s="60" t="e">
        <f>+#REF!</f>
        <v>#REF!</v>
      </c>
      <c r="V457" s="69" t="e">
        <f>+#REF!</f>
        <v>#REF!</v>
      </c>
      <c r="X457" s="60" t="e">
        <f t="shared" si="14"/>
        <v>#REF!</v>
      </c>
    </row>
    <row r="458" spans="1:24" x14ac:dyDescent="0.2">
      <c r="A458" s="3" t="s">
        <v>1043</v>
      </c>
      <c r="B458" s="4" t="s">
        <v>1044</v>
      </c>
      <c r="C458" s="159">
        <v>0</v>
      </c>
      <c r="D458" s="159"/>
      <c r="E458" s="72">
        <v>0</v>
      </c>
      <c r="F458" s="73"/>
      <c r="G458" s="74"/>
      <c r="H458" s="74"/>
      <c r="I458" s="74"/>
      <c r="J458" s="74"/>
      <c r="M458" s="69" t="e">
        <f t="shared" si="15"/>
        <v>#REF!</v>
      </c>
      <c r="N458" s="57" t="s">
        <v>1043</v>
      </c>
      <c r="O458" s="60" t="e">
        <f>+#REF!</f>
        <v>#REF!</v>
      </c>
      <c r="P458" s="60" t="e">
        <f>+#REF!</f>
        <v>#REF!</v>
      </c>
      <c r="Q458" s="60" t="e">
        <f>+#REF!</f>
        <v>#REF!</v>
      </c>
      <c r="R458" s="60" t="e">
        <f>+#REF!</f>
        <v>#REF!</v>
      </c>
      <c r="S458" s="60" t="e">
        <f>+#REF!</f>
        <v>#REF!</v>
      </c>
      <c r="T458" s="60" t="e">
        <f>+#REF!</f>
        <v>#REF!</v>
      </c>
      <c r="V458" s="69" t="e">
        <f>+#REF!</f>
        <v>#REF!</v>
      </c>
      <c r="X458" s="60" t="e">
        <f t="shared" si="14"/>
        <v>#REF!</v>
      </c>
    </row>
    <row r="459" spans="1:24" x14ac:dyDescent="0.2">
      <c r="A459" s="3" t="s">
        <v>1045</v>
      </c>
      <c r="B459" s="4" t="s">
        <v>1046</v>
      </c>
      <c r="C459" s="159"/>
      <c r="D459" s="159"/>
      <c r="E459" s="72">
        <v>0</v>
      </c>
      <c r="F459" s="73"/>
      <c r="G459" s="74"/>
      <c r="H459" s="74"/>
      <c r="I459" s="74"/>
      <c r="J459" s="74"/>
      <c r="M459" s="69" t="e">
        <f t="shared" si="15"/>
        <v>#REF!</v>
      </c>
      <c r="N459" s="57" t="s">
        <v>1045</v>
      </c>
      <c r="O459" s="60" t="e">
        <f>+#REF!</f>
        <v>#REF!</v>
      </c>
      <c r="P459" s="60" t="e">
        <f>+#REF!</f>
        <v>#REF!</v>
      </c>
      <c r="Q459" s="60" t="e">
        <f>+#REF!</f>
        <v>#REF!</v>
      </c>
      <c r="R459" s="60" t="e">
        <f>+#REF!</f>
        <v>#REF!</v>
      </c>
      <c r="S459" s="60" t="e">
        <f>+#REF!</f>
        <v>#REF!</v>
      </c>
      <c r="T459" s="60" t="e">
        <f>+#REF!</f>
        <v>#REF!</v>
      </c>
      <c r="V459" s="69" t="e">
        <f>+#REF!</f>
        <v>#REF!</v>
      </c>
      <c r="X459" s="60" t="e">
        <f t="shared" si="14"/>
        <v>#REF!</v>
      </c>
    </row>
    <row r="460" spans="1:24" x14ac:dyDescent="0.2">
      <c r="A460" s="3" t="s">
        <v>1047</v>
      </c>
      <c r="B460" s="4" t="s">
        <v>1048</v>
      </c>
      <c r="C460" s="159">
        <v>0</v>
      </c>
      <c r="D460" s="159"/>
      <c r="E460" s="72">
        <v>0</v>
      </c>
      <c r="F460" s="73"/>
      <c r="G460" s="74"/>
      <c r="H460" s="74"/>
      <c r="I460" s="74"/>
      <c r="J460" s="74"/>
      <c r="M460" s="69" t="e">
        <f t="shared" si="15"/>
        <v>#REF!</v>
      </c>
      <c r="N460" s="57" t="s">
        <v>1047</v>
      </c>
      <c r="O460" s="60" t="e">
        <f>+#REF!</f>
        <v>#REF!</v>
      </c>
      <c r="P460" s="60" t="e">
        <f>+#REF!</f>
        <v>#REF!</v>
      </c>
      <c r="Q460" s="60" t="e">
        <f>+#REF!</f>
        <v>#REF!</v>
      </c>
      <c r="R460" s="60" t="e">
        <f>+#REF!</f>
        <v>#REF!</v>
      </c>
      <c r="S460" s="60" t="e">
        <f>+#REF!</f>
        <v>#REF!</v>
      </c>
      <c r="T460" s="60" t="e">
        <f>+#REF!</f>
        <v>#REF!</v>
      </c>
      <c r="V460" s="69" t="e">
        <f>+#REF!</f>
        <v>#REF!</v>
      </c>
      <c r="X460" s="60" t="e">
        <f t="shared" si="14"/>
        <v>#REF!</v>
      </c>
    </row>
    <row r="461" spans="1:24" x14ac:dyDescent="0.2">
      <c r="A461" s="3" t="s">
        <v>1049</v>
      </c>
      <c r="B461" s="4" t="s">
        <v>1050</v>
      </c>
      <c r="C461" s="159"/>
      <c r="D461" s="159"/>
      <c r="E461" s="72">
        <v>0</v>
      </c>
      <c r="F461" s="73"/>
      <c r="G461" s="74"/>
      <c r="H461" s="74"/>
      <c r="I461" s="74"/>
      <c r="J461" s="74"/>
      <c r="M461" s="69" t="e">
        <f t="shared" si="15"/>
        <v>#REF!</v>
      </c>
      <c r="N461" s="57" t="s">
        <v>1049</v>
      </c>
      <c r="O461" s="60" t="e">
        <f>+#REF!</f>
        <v>#REF!</v>
      </c>
      <c r="P461" s="60" t="e">
        <f>+#REF!</f>
        <v>#REF!</v>
      </c>
      <c r="Q461" s="60" t="e">
        <f>+#REF!</f>
        <v>#REF!</v>
      </c>
      <c r="R461" s="60" t="e">
        <f>+#REF!</f>
        <v>#REF!</v>
      </c>
      <c r="S461" s="60" t="e">
        <f>+#REF!</f>
        <v>#REF!</v>
      </c>
      <c r="T461" s="60" t="e">
        <f>+#REF!</f>
        <v>#REF!</v>
      </c>
      <c r="V461" s="69" t="e">
        <f>+#REF!</f>
        <v>#REF!</v>
      </c>
      <c r="X461" s="60" t="e">
        <f t="shared" si="14"/>
        <v>#REF!</v>
      </c>
    </row>
    <row r="462" spans="1:24" x14ac:dyDescent="0.2">
      <c r="A462" s="3" t="s">
        <v>1051</v>
      </c>
      <c r="B462" s="4" t="s">
        <v>1052</v>
      </c>
      <c r="C462" s="159">
        <v>0</v>
      </c>
      <c r="D462" s="159"/>
      <c r="E462" s="72">
        <v>0</v>
      </c>
      <c r="F462" s="73"/>
      <c r="G462" s="74"/>
      <c r="H462" s="74"/>
      <c r="I462" s="74"/>
      <c r="J462" s="74"/>
      <c r="M462" s="69" t="e">
        <f t="shared" si="15"/>
        <v>#REF!</v>
      </c>
      <c r="N462" s="57" t="s">
        <v>1051</v>
      </c>
      <c r="O462" s="60" t="e">
        <f>+#REF!</f>
        <v>#REF!</v>
      </c>
      <c r="P462" s="60" t="e">
        <f>+#REF!</f>
        <v>#REF!</v>
      </c>
      <c r="Q462" s="60" t="e">
        <f>+#REF!</f>
        <v>#REF!</v>
      </c>
      <c r="R462" s="60" t="e">
        <f>+#REF!</f>
        <v>#REF!</v>
      </c>
      <c r="S462" s="60" t="e">
        <f>+#REF!</f>
        <v>#REF!</v>
      </c>
      <c r="T462" s="60" t="e">
        <f>+#REF!</f>
        <v>#REF!</v>
      </c>
      <c r="V462" s="69" t="e">
        <f>+#REF!</f>
        <v>#REF!</v>
      </c>
      <c r="X462" s="60" t="e">
        <f t="shared" si="14"/>
        <v>#REF!</v>
      </c>
    </row>
    <row r="463" spans="1:24" x14ac:dyDescent="0.2">
      <c r="A463" s="3" t="s">
        <v>1053</v>
      </c>
      <c r="B463" s="4" t="s">
        <v>1054</v>
      </c>
      <c r="C463" s="159"/>
      <c r="D463" s="159"/>
      <c r="E463" s="72">
        <v>0</v>
      </c>
      <c r="F463" s="73"/>
      <c r="G463" s="74"/>
      <c r="H463" s="74"/>
      <c r="I463" s="74"/>
      <c r="J463" s="74"/>
      <c r="M463" s="69" t="e">
        <f t="shared" si="15"/>
        <v>#REF!</v>
      </c>
      <c r="N463" s="57" t="s">
        <v>1053</v>
      </c>
      <c r="O463" s="60" t="e">
        <f>+#REF!</f>
        <v>#REF!</v>
      </c>
      <c r="P463" s="60" t="e">
        <f>+#REF!</f>
        <v>#REF!</v>
      </c>
      <c r="Q463" s="60" t="e">
        <f>+#REF!</f>
        <v>#REF!</v>
      </c>
      <c r="R463" s="60" t="e">
        <f>+#REF!</f>
        <v>#REF!</v>
      </c>
      <c r="S463" s="60" t="e">
        <f>+#REF!</f>
        <v>#REF!</v>
      </c>
      <c r="T463" s="60" t="e">
        <f>+#REF!</f>
        <v>#REF!</v>
      </c>
      <c r="V463" s="69" t="e">
        <f>+#REF!</f>
        <v>#REF!</v>
      </c>
      <c r="X463" s="60" t="e">
        <f t="shared" si="14"/>
        <v>#REF!</v>
      </c>
    </row>
    <row r="464" spans="1:24" x14ac:dyDescent="0.2">
      <c r="A464" s="3" t="s">
        <v>1055</v>
      </c>
      <c r="B464" s="4" t="s">
        <v>1056</v>
      </c>
      <c r="C464" s="159">
        <v>0</v>
      </c>
      <c r="D464" s="159"/>
      <c r="E464" s="72">
        <v>0</v>
      </c>
      <c r="F464" s="73"/>
      <c r="G464" s="74"/>
      <c r="H464" s="74"/>
      <c r="I464" s="74"/>
      <c r="J464" s="74"/>
      <c r="M464" s="69" t="e">
        <f t="shared" si="15"/>
        <v>#REF!</v>
      </c>
      <c r="N464" s="57" t="s">
        <v>1055</v>
      </c>
      <c r="O464" s="60" t="e">
        <f>+#REF!</f>
        <v>#REF!</v>
      </c>
      <c r="P464" s="60" t="e">
        <f>+#REF!</f>
        <v>#REF!</v>
      </c>
      <c r="Q464" s="60" t="e">
        <f>+#REF!</f>
        <v>#REF!</v>
      </c>
      <c r="R464" s="60" t="e">
        <f>+#REF!</f>
        <v>#REF!</v>
      </c>
      <c r="S464" s="60" t="e">
        <f>+#REF!</f>
        <v>#REF!</v>
      </c>
      <c r="T464" s="60" t="e">
        <f>+#REF!</f>
        <v>#REF!</v>
      </c>
      <c r="V464" s="69" t="e">
        <f>+#REF!</f>
        <v>#REF!</v>
      </c>
      <c r="X464" s="60" t="e">
        <f t="shared" si="14"/>
        <v>#REF!</v>
      </c>
    </row>
    <row r="465" spans="1:24" x14ac:dyDescent="0.2">
      <c r="A465" s="3" t="s">
        <v>1057</v>
      </c>
      <c r="B465" s="4" t="s">
        <v>1058</v>
      </c>
      <c r="C465" s="159"/>
      <c r="D465" s="159"/>
      <c r="E465" s="72">
        <v>0</v>
      </c>
      <c r="F465" s="73"/>
      <c r="G465" s="74"/>
      <c r="H465" s="74"/>
      <c r="I465" s="74"/>
      <c r="J465" s="74"/>
      <c r="M465" s="69" t="e">
        <f t="shared" si="15"/>
        <v>#REF!</v>
      </c>
      <c r="N465" s="57" t="s">
        <v>1057</v>
      </c>
      <c r="O465" s="60" t="e">
        <f>+#REF!</f>
        <v>#REF!</v>
      </c>
      <c r="P465" s="60" t="e">
        <f>+#REF!</f>
        <v>#REF!</v>
      </c>
      <c r="Q465" s="60" t="e">
        <f>+#REF!</f>
        <v>#REF!</v>
      </c>
      <c r="R465" s="60" t="e">
        <f>+#REF!</f>
        <v>#REF!</v>
      </c>
      <c r="S465" s="60" t="e">
        <f>+#REF!</f>
        <v>#REF!</v>
      </c>
      <c r="T465" s="60" t="e">
        <f>+#REF!</f>
        <v>#REF!</v>
      </c>
      <c r="V465" s="69" t="e">
        <f>+#REF!</f>
        <v>#REF!</v>
      </c>
      <c r="X465" s="60" t="e">
        <f t="shared" si="14"/>
        <v>#REF!</v>
      </c>
    </row>
    <row r="466" spans="1:24" x14ac:dyDescent="0.2">
      <c r="A466" s="3" t="s">
        <v>1059</v>
      </c>
      <c r="B466" s="4" t="s">
        <v>1060</v>
      </c>
      <c r="C466" s="159">
        <v>0</v>
      </c>
      <c r="D466" s="159"/>
      <c r="E466" s="72">
        <v>0</v>
      </c>
      <c r="F466" s="73"/>
      <c r="G466" s="74"/>
      <c r="H466" s="74"/>
      <c r="I466" s="74"/>
      <c r="J466" s="74"/>
      <c r="M466" s="69" t="e">
        <f t="shared" si="15"/>
        <v>#REF!</v>
      </c>
      <c r="N466" s="57" t="s">
        <v>1059</v>
      </c>
      <c r="O466" s="60" t="e">
        <f>+#REF!</f>
        <v>#REF!</v>
      </c>
      <c r="P466" s="60" t="e">
        <f>+#REF!</f>
        <v>#REF!</v>
      </c>
      <c r="Q466" s="60" t="e">
        <f>+#REF!</f>
        <v>#REF!</v>
      </c>
      <c r="R466" s="60" t="e">
        <f>+#REF!</f>
        <v>#REF!</v>
      </c>
      <c r="S466" s="60" t="e">
        <f>+#REF!</f>
        <v>#REF!</v>
      </c>
      <c r="T466" s="60" t="e">
        <f>+#REF!</f>
        <v>#REF!</v>
      </c>
      <c r="V466" s="69" t="e">
        <f>+#REF!</f>
        <v>#REF!</v>
      </c>
      <c r="X466" s="60" t="e">
        <f t="shared" si="14"/>
        <v>#REF!</v>
      </c>
    </row>
    <row r="467" spans="1:24" x14ac:dyDescent="0.2">
      <c r="A467" s="2" t="s">
        <v>1061</v>
      </c>
      <c r="B467" s="12" t="s">
        <v>26</v>
      </c>
      <c r="C467" s="158">
        <v>0</v>
      </c>
      <c r="D467" s="161"/>
      <c r="E467" s="110">
        <v>0</v>
      </c>
      <c r="F467" s="73"/>
      <c r="G467" s="74"/>
      <c r="H467" s="74"/>
      <c r="I467" s="74"/>
      <c r="J467" s="74"/>
      <c r="M467" s="69" t="e">
        <f t="shared" si="15"/>
        <v>#REF!</v>
      </c>
      <c r="N467" s="56" t="s">
        <v>1061</v>
      </c>
      <c r="O467" s="60" t="e">
        <f>+#REF!</f>
        <v>#REF!</v>
      </c>
      <c r="P467" s="60" t="e">
        <f>+#REF!</f>
        <v>#REF!</v>
      </c>
      <c r="Q467" s="60" t="e">
        <f>+#REF!</f>
        <v>#REF!</v>
      </c>
      <c r="R467" s="60" t="e">
        <f>+#REF!</f>
        <v>#REF!</v>
      </c>
      <c r="S467" s="60" t="e">
        <f>+#REF!</f>
        <v>#REF!</v>
      </c>
      <c r="T467" s="60" t="e">
        <f>+#REF!</f>
        <v>#REF!</v>
      </c>
      <c r="V467" s="69" t="e">
        <f>+#REF!</f>
        <v>#REF!</v>
      </c>
      <c r="X467" s="60" t="e">
        <f t="shared" si="14"/>
        <v>#REF!</v>
      </c>
    </row>
    <row r="468" spans="1:24" x14ac:dyDescent="0.2">
      <c r="A468" s="3" t="s">
        <v>1062</v>
      </c>
      <c r="B468" s="4" t="s">
        <v>1063</v>
      </c>
      <c r="C468" s="159"/>
      <c r="D468" s="159"/>
      <c r="E468" s="72">
        <v>0</v>
      </c>
      <c r="F468" s="73"/>
      <c r="G468" s="74"/>
      <c r="H468" s="74"/>
      <c r="I468" s="74"/>
      <c r="J468" s="74"/>
      <c r="M468" s="69" t="e">
        <f t="shared" si="15"/>
        <v>#REF!</v>
      </c>
      <c r="N468" s="57" t="s">
        <v>1062</v>
      </c>
      <c r="O468" s="60" t="e">
        <f>+#REF!</f>
        <v>#REF!</v>
      </c>
      <c r="P468" s="60" t="e">
        <f>+#REF!</f>
        <v>#REF!</v>
      </c>
      <c r="Q468" s="60" t="e">
        <f>+#REF!</f>
        <v>#REF!</v>
      </c>
      <c r="R468" s="60" t="e">
        <f>+#REF!</f>
        <v>#REF!</v>
      </c>
      <c r="S468" s="60" t="e">
        <f>+#REF!</f>
        <v>#REF!</v>
      </c>
      <c r="T468" s="60" t="e">
        <f>+#REF!</f>
        <v>#REF!</v>
      </c>
      <c r="V468" s="69" t="e">
        <f>+#REF!</f>
        <v>#REF!</v>
      </c>
      <c r="X468" s="60" t="e">
        <f t="shared" si="14"/>
        <v>#REF!</v>
      </c>
    </row>
    <row r="469" spans="1:24" x14ac:dyDescent="0.2">
      <c r="A469" s="3" t="s">
        <v>1064</v>
      </c>
      <c r="B469" s="4" t="s">
        <v>1065</v>
      </c>
      <c r="C469" s="159">
        <v>0</v>
      </c>
      <c r="D469" s="159"/>
      <c r="E469" s="72">
        <v>0</v>
      </c>
      <c r="F469" s="73"/>
      <c r="G469" s="74"/>
      <c r="H469" s="74"/>
      <c r="I469" s="74"/>
      <c r="J469" s="74"/>
      <c r="M469" s="69" t="e">
        <f t="shared" si="15"/>
        <v>#REF!</v>
      </c>
      <c r="N469" s="57" t="s">
        <v>1064</v>
      </c>
      <c r="O469" s="60" t="e">
        <f>+#REF!</f>
        <v>#REF!</v>
      </c>
      <c r="P469" s="60" t="e">
        <f>+#REF!</f>
        <v>#REF!</v>
      </c>
      <c r="Q469" s="60" t="e">
        <f>+#REF!</f>
        <v>#REF!</v>
      </c>
      <c r="R469" s="60" t="e">
        <f>+#REF!</f>
        <v>#REF!</v>
      </c>
      <c r="S469" s="60" t="e">
        <f>+#REF!</f>
        <v>#REF!</v>
      </c>
      <c r="T469" s="60" t="e">
        <f>+#REF!</f>
        <v>#REF!</v>
      </c>
      <c r="V469" s="69" t="e">
        <f>+#REF!</f>
        <v>#REF!</v>
      </c>
      <c r="X469" s="60" t="e">
        <f t="shared" si="14"/>
        <v>#REF!</v>
      </c>
    </row>
    <row r="470" spans="1:24" x14ac:dyDescent="0.2">
      <c r="A470" s="3" t="s">
        <v>1066</v>
      </c>
      <c r="B470" s="4" t="s">
        <v>1067</v>
      </c>
      <c r="C470" s="159"/>
      <c r="D470" s="159"/>
      <c r="E470" s="72">
        <v>0</v>
      </c>
      <c r="F470" s="73"/>
      <c r="G470" s="74"/>
      <c r="H470" s="74"/>
      <c r="I470" s="74"/>
      <c r="J470" s="74"/>
      <c r="M470" s="69" t="e">
        <f t="shared" si="15"/>
        <v>#REF!</v>
      </c>
      <c r="N470" s="57" t="s">
        <v>1066</v>
      </c>
      <c r="O470" s="60" t="e">
        <f>+#REF!</f>
        <v>#REF!</v>
      </c>
      <c r="P470" s="60" t="e">
        <f>+#REF!</f>
        <v>#REF!</v>
      </c>
      <c r="Q470" s="60" t="e">
        <f>+#REF!</f>
        <v>#REF!</v>
      </c>
      <c r="R470" s="60" t="e">
        <f>+#REF!</f>
        <v>#REF!</v>
      </c>
      <c r="S470" s="60" t="e">
        <f>+#REF!</f>
        <v>#REF!</v>
      </c>
      <c r="T470" s="60" t="e">
        <f>+#REF!</f>
        <v>#REF!</v>
      </c>
      <c r="V470" s="69" t="e">
        <f>+#REF!</f>
        <v>#REF!</v>
      </c>
      <c r="X470" s="60" t="e">
        <f t="shared" si="14"/>
        <v>#REF!</v>
      </c>
    </row>
    <row r="471" spans="1:24" x14ac:dyDescent="0.2">
      <c r="A471" s="3" t="s">
        <v>1068</v>
      </c>
      <c r="B471" s="4" t="s">
        <v>1069</v>
      </c>
      <c r="C471" s="159">
        <v>0</v>
      </c>
      <c r="D471" s="159"/>
      <c r="E471" s="72">
        <v>0</v>
      </c>
      <c r="F471" s="73"/>
      <c r="G471" s="74"/>
      <c r="H471" s="74"/>
      <c r="I471" s="74"/>
      <c r="J471" s="74"/>
      <c r="M471" s="69" t="e">
        <f t="shared" si="15"/>
        <v>#REF!</v>
      </c>
      <c r="N471" s="57" t="s">
        <v>1068</v>
      </c>
      <c r="O471" s="60" t="e">
        <f>+#REF!</f>
        <v>#REF!</v>
      </c>
      <c r="P471" s="60" t="e">
        <f>+#REF!</f>
        <v>#REF!</v>
      </c>
      <c r="Q471" s="60" t="e">
        <f>+#REF!</f>
        <v>#REF!</v>
      </c>
      <c r="R471" s="60" t="e">
        <f>+#REF!</f>
        <v>#REF!</v>
      </c>
      <c r="S471" s="60" t="e">
        <f>+#REF!</f>
        <v>#REF!</v>
      </c>
      <c r="T471" s="60" t="e">
        <f>+#REF!</f>
        <v>#REF!</v>
      </c>
      <c r="V471" s="69" t="e">
        <f>+#REF!</f>
        <v>#REF!</v>
      </c>
      <c r="X471" s="60" t="e">
        <f t="shared" si="14"/>
        <v>#REF!</v>
      </c>
    </row>
    <row r="472" spans="1:24" x14ac:dyDescent="0.2">
      <c r="A472" s="3" t="s">
        <v>1070</v>
      </c>
      <c r="B472" s="4" t="s">
        <v>1071</v>
      </c>
      <c r="C472" s="159"/>
      <c r="D472" s="159"/>
      <c r="E472" s="72">
        <v>0</v>
      </c>
      <c r="F472" s="73"/>
      <c r="G472" s="74"/>
      <c r="H472" s="74"/>
      <c r="I472" s="74"/>
      <c r="J472" s="74"/>
      <c r="M472" s="69" t="e">
        <f t="shared" si="15"/>
        <v>#REF!</v>
      </c>
      <c r="N472" s="57" t="s">
        <v>1070</v>
      </c>
      <c r="O472" s="60" t="e">
        <f>+#REF!</f>
        <v>#REF!</v>
      </c>
      <c r="P472" s="60" t="e">
        <f>+#REF!</f>
        <v>#REF!</v>
      </c>
      <c r="Q472" s="60" t="e">
        <f>+#REF!</f>
        <v>#REF!</v>
      </c>
      <c r="R472" s="60" t="e">
        <f>+#REF!</f>
        <v>#REF!</v>
      </c>
      <c r="S472" s="60" t="e">
        <f>+#REF!</f>
        <v>#REF!</v>
      </c>
      <c r="T472" s="60" t="e">
        <f>+#REF!</f>
        <v>#REF!</v>
      </c>
      <c r="V472" s="69" t="e">
        <f>+#REF!</f>
        <v>#REF!</v>
      </c>
      <c r="X472" s="60" t="e">
        <f t="shared" si="14"/>
        <v>#REF!</v>
      </c>
    </row>
    <row r="473" spans="1:24" x14ac:dyDescent="0.2">
      <c r="A473" s="3" t="s">
        <v>1072</v>
      </c>
      <c r="B473" s="4" t="s">
        <v>1073</v>
      </c>
      <c r="C473" s="159">
        <v>0</v>
      </c>
      <c r="D473" s="159"/>
      <c r="E473" s="72">
        <v>0</v>
      </c>
      <c r="F473" s="73"/>
      <c r="G473" s="74"/>
      <c r="H473" s="74"/>
      <c r="I473" s="74"/>
      <c r="J473" s="74"/>
      <c r="M473" s="69" t="e">
        <f t="shared" si="15"/>
        <v>#REF!</v>
      </c>
      <c r="N473" s="57" t="s">
        <v>1072</v>
      </c>
      <c r="O473" s="60" t="e">
        <f>+#REF!</f>
        <v>#REF!</v>
      </c>
      <c r="P473" s="60" t="e">
        <f>+#REF!</f>
        <v>#REF!</v>
      </c>
      <c r="Q473" s="60" t="e">
        <f>+#REF!</f>
        <v>#REF!</v>
      </c>
      <c r="R473" s="60" t="e">
        <f>+#REF!</f>
        <v>#REF!</v>
      </c>
      <c r="S473" s="60" t="e">
        <f>+#REF!</f>
        <v>#REF!</v>
      </c>
      <c r="T473" s="60" t="e">
        <f>+#REF!</f>
        <v>#REF!</v>
      </c>
      <c r="V473" s="69" t="e">
        <f>+#REF!</f>
        <v>#REF!</v>
      </c>
      <c r="X473" s="60" t="e">
        <f t="shared" si="14"/>
        <v>#REF!</v>
      </c>
    </row>
    <row r="474" spans="1:24" x14ac:dyDescent="0.2">
      <c r="A474" s="3" t="s">
        <v>1074</v>
      </c>
      <c r="B474" s="4" t="s">
        <v>1075</v>
      </c>
      <c r="C474" s="159"/>
      <c r="D474" s="159"/>
      <c r="E474" s="72">
        <v>0</v>
      </c>
      <c r="F474" s="73"/>
      <c r="G474" s="74"/>
      <c r="H474" s="74"/>
      <c r="I474" s="74"/>
      <c r="J474" s="74"/>
      <c r="M474" s="69" t="e">
        <f t="shared" si="15"/>
        <v>#REF!</v>
      </c>
      <c r="N474" s="57" t="s">
        <v>1074</v>
      </c>
      <c r="O474" s="60" t="e">
        <f>+#REF!</f>
        <v>#REF!</v>
      </c>
      <c r="P474" s="60" t="e">
        <f>+#REF!</f>
        <v>#REF!</v>
      </c>
      <c r="Q474" s="60" t="e">
        <f>+#REF!</f>
        <v>#REF!</v>
      </c>
      <c r="R474" s="60" t="e">
        <f>+#REF!</f>
        <v>#REF!</v>
      </c>
      <c r="S474" s="60" t="e">
        <f>+#REF!</f>
        <v>#REF!</v>
      </c>
      <c r="T474" s="60" t="e">
        <f>+#REF!</f>
        <v>#REF!</v>
      </c>
      <c r="V474" s="69" t="e">
        <f>+#REF!</f>
        <v>#REF!</v>
      </c>
      <c r="X474" s="60" t="e">
        <f t="shared" si="14"/>
        <v>#REF!</v>
      </c>
    </row>
    <row r="475" spans="1:24" x14ac:dyDescent="0.2">
      <c r="A475" s="3" t="s">
        <v>1076</v>
      </c>
      <c r="B475" s="4" t="s">
        <v>1077</v>
      </c>
      <c r="C475" s="159">
        <v>0</v>
      </c>
      <c r="D475" s="159"/>
      <c r="E475" s="72">
        <v>0</v>
      </c>
      <c r="F475" s="73"/>
      <c r="G475" s="74"/>
      <c r="H475" s="74"/>
      <c r="I475" s="74"/>
      <c r="J475" s="74"/>
      <c r="M475" s="69" t="e">
        <f t="shared" si="15"/>
        <v>#REF!</v>
      </c>
      <c r="N475" s="57" t="s">
        <v>1076</v>
      </c>
      <c r="O475" s="60" t="e">
        <f>+#REF!</f>
        <v>#REF!</v>
      </c>
      <c r="P475" s="60" t="e">
        <f>+#REF!</f>
        <v>#REF!</v>
      </c>
      <c r="Q475" s="60" t="e">
        <f>+#REF!</f>
        <v>#REF!</v>
      </c>
      <c r="R475" s="60" t="e">
        <f>+#REF!</f>
        <v>#REF!</v>
      </c>
      <c r="S475" s="60" t="e">
        <f>+#REF!</f>
        <v>#REF!</v>
      </c>
      <c r="T475" s="60" t="e">
        <f>+#REF!</f>
        <v>#REF!</v>
      </c>
      <c r="V475" s="69" t="e">
        <f>+#REF!</f>
        <v>#REF!</v>
      </c>
      <c r="X475" s="60" t="e">
        <f t="shared" si="14"/>
        <v>#REF!</v>
      </c>
    </row>
    <row r="476" spans="1:24" x14ac:dyDescent="0.2">
      <c r="A476" s="2" t="s">
        <v>1078</v>
      </c>
      <c r="B476" s="12" t="s">
        <v>1079</v>
      </c>
      <c r="C476" s="158">
        <v>80000</v>
      </c>
      <c r="D476" s="161"/>
      <c r="E476" s="110">
        <v>9.407441820352222E-2</v>
      </c>
      <c r="F476" s="73"/>
      <c r="G476" s="74"/>
      <c r="H476" s="74"/>
      <c r="I476" s="74"/>
      <c r="J476" s="74"/>
      <c r="M476" s="69" t="e">
        <f t="shared" si="15"/>
        <v>#REF!</v>
      </c>
      <c r="N476" s="56" t="s">
        <v>1078</v>
      </c>
      <c r="O476" s="60" t="e">
        <f>+#REF!</f>
        <v>#REF!</v>
      </c>
      <c r="P476" s="60" t="e">
        <f>+#REF!</f>
        <v>#REF!</v>
      </c>
      <c r="Q476" s="60" t="e">
        <f>+#REF!</f>
        <v>#REF!</v>
      </c>
      <c r="R476" s="60" t="e">
        <f>+#REF!</f>
        <v>#REF!</v>
      </c>
      <c r="S476" s="60" t="e">
        <f>+#REF!</f>
        <v>#REF!</v>
      </c>
      <c r="T476" s="60" t="e">
        <f>+#REF!</f>
        <v>#REF!</v>
      </c>
      <c r="V476" s="69" t="e">
        <f>+#REF!</f>
        <v>#REF!</v>
      </c>
      <c r="X476" s="60" t="e">
        <f t="shared" si="14"/>
        <v>#REF!</v>
      </c>
    </row>
    <row r="477" spans="1:24" x14ac:dyDescent="0.2">
      <c r="A477" s="3" t="s">
        <v>1080</v>
      </c>
      <c r="B477" s="4" t="s">
        <v>1081</v>
      </c>
      <c r="C477" s="159"/>
      <c r="D477" s="159"/>
      <c r="E477" s="72">
        <v>0</v>
      </c>
      <c r="F477" s="73"/>
      <c r="G477" s="74"/>
      <c r="H477" s="74"/>
      <c r="I477" s="74"/>
      <c r="J477" s="74"/>
      <c r="M477" s="69" t="e">
        <f t="shared" si="15"/>
        <v>#REF!</v>
      </c>
      <c r="N477" s="57" t="s">
        <v>1080</v>
      </c>
      <c r="O477" s="60" t="e">
        <f>+#REF!</f>
        <v>#REF!</v>
      </c>
      <c r="P477" s="60" t="e">
        <f>+#REF!</f>
        <v>#REF!</v>
      </c>
      <c r="Q477" s="60" t="e">
        <f>+#REF!</f>
        <v>#REF!</v>
      </c>
      <c r="R477" s="60" t="e">
        <f>+#REF!</f>
        <v>#REF!</v>
      </c>
      <c r="S477" s="60" t="e">
        <f>+#REF!</f>
        <v>#REF!</v>
      </c>
      <c r="T477" s="60" t="e">
        <f>+#REF!</f>
        <v>#REF!</v>
      </c>
      <c r="V477" s="69" t="e">
        <f>+#REF!</f>
        <v>#REF!</v>
      </c>
      <c r="X477" s="60" t="e">
        <f t="shared" si="14"/>
        <v>#REF!</v>
      </c>
    </row>
    <row r="478" spans="1:24" x14ac:dyDescent="0.2">
      <c r="A478" s="3" t="s">
        <v>1082</v>
      </c>
      <c r="B478" s="4" t="s">
        <v>1083</v>
      </c>
      <c r="C478" s="159">
        <v>80000</v>
      </c>
      <c r="D478" s="159"/>
      <c r="E478" s="72">
        <v>9.407441820352222E-2</v>
      </c>
      <c r="F478" s="73"/>
      <c r="G478" s="74"/>
      <c r="H478" s="74"/>
      <c r="I478" s="74"/>
      <c r="J478" s="74"/>
      <c r="M478" s="69" t="e">
        <f t="shared" si="15"/>
        <v>#REF!</v>
      </c>
      <c r="N478" s="57" t="s">
        <v>1082</v>
      </c>
      <c r="O478" s="60" t="e">
        <f>+#REF!</f>
        <v>#REF!</v>
      </c>
      <c r="P478" s="60" t="e">
        <f>+#REF!</f>
        <v>#REF!</v>
      </c>
      <c r="Q478" s="60" t="e">
        <f>+#REF!</f>
        <v>#REF!</v>
      </c>
      <c r="R478" s="60" t="e">
        <f>+#REF!</f>
        <v>#REF!</v>
      </c>
      <c r="S478" s="60" t="e">
        <f>+#REF!</f>
        <v>#REF!</v>
      </c>
      <c r="T478" s="60" t="e">
        <f>+#REF!</f>
        <v>#REF!</v>
      </c>
      <c r="V478" s="69" t="e">
        <f>+#REF!</f>
        <v>#REF!</v>
      </c>
      <c r="X478" s="60" t="e">
        <f t="shared" si="14"/>
        <v>#REF!</v>
      </c>
    </row>
    <row r="479" spans="1:24" x14ac:dyDescent="0.2">
      <c r="A479" s="3" t="s">
        <v>1084</v>
      </c>
      <c r="B479" s="4" t="s">
        <v>1085</v>
      </c>
      <c r="C479" s="159"/>
      <c r="D479" s="159"/>
      <c r="E479" s="72">
        <v>0</v>
      </c>
      <c r="F479" s="73"/>
      <c r="G479" s="74"/>
      <c r="H479" s="74"/>
      <c r="I479" s="74"/>
      <c r="J479" s="74"/>
      <c r="M479" s="69" t="e">
        <f t="shared" si="15"/>
        <v>#REF!</v>
      </c>
      <c r="N479" s="57" t="s">
        <v>1084</v>
      </c>
      <c r="O479" s="60" t="e">
        <f>+#REF!</f>
        <v>#REF!</v>
      </c>
      <c r="P479" s="60" t="e">
        <f>+#REF!</f>
        <v>#REF!</v>
      </c>
      <c r="Q479" s="60" t="e">
        <f>+#REF!</f>
        <v>#REF!</v>
      </c>
      <c r="R479" s="60" t="e">
        <f>+#REF!</f>
        <v>#REF!</v>
      </c>
      <c r="S479" s="60" t="e">
        <f>+#REF!</f>
        <v>#REF!</v>
      </c>
      <c r="T479" s="60" t="e">
        <f>+#REF!</f>
        <v>#REF!</v>
      </c>
      <c r="V479" s="69" t="e">
        <f>+#REF!</f>
        <v>#REF!</v>
      </c>
      <c r="X479" s="60" t="e">
        <f t="shared" si="14"/>
        <v>#REF!</v>
      </c>
    </row>
    <row r="480" spans="1:24" x14ac:dyDescent="0.2">
      <c r="A480" s="3" t="s">
        <v>1086</v>
      </c>
      <c r="B480" s="4" t="s">
        <v>1087</v>
      </c>
      <c r="C480" s="159">
        <v>0</v>
      </c>
      <c r="D480" s="159"/>
      <c r="E480" s="72">
        <v>0</v>
      </c>
      <c r="F480" s="73"/>
      <c r="G480" s="74"/>
      <c r="H480" s="74"/>
      <c r="I480" s="74"/>
      <c r="J480" s="74"/>
      <c r="M480" s="69" t="e">
        <f t="shared" si="15"/>
        <v>#REF!</v>
      </c>
      <c r="N480" s="57" t="s">
        <v>1086</v>
      </c>
      <c r="O480" s="60" t="e">
        <f>+#REF!</f>
        <v>#REF!</v>
      </c>
      <c r="P480" s="60" t="e">
        <f>+#REF!</f>
        <v>#REF!</v>
      </c>
      <c r="Q480" s="60" t="e">
        <f>+#REF!</f>
        <v>#REF!</v>
      </c>
      <c r="R480" s="60" t="e">
        <f>+#REF!</f>
        <v>#REF!</v>
      </c>
      <c r="S480" s="60" t="e">
        <f>+#REF!</f>
        <v>#REF!</v>
      </c>
      <c r="T480" s="60" t="e">
        <f>+#REF!</f>
        <v>#REF!</v>
      </c>
      <c r="V480" s="69" t="e">
        <f>+#REF!</f>
        <v>#REF!</v>
      </c>
      <c r="X480" s="60" t="e">
        <f t="shared" si="14"/>
        <v>#REF!</v>
      </c>
    </row>
    <row r="481" spans="1:22" x14ac:dyDescent="0.2">
      <c r="A481" s="5" t="s">
        <v>1088</v>
      </c>
      <c r="B481" s="11" t="s">
        <v>1089</v>
      </c>
      <c r="C481" s="159"/>
      <c r="D481" s="163">
        <v>42054059</v>
      </c>
      <c r="E481" s="109">
        <v>49.452639169019967</v>
      </c>
      <c r="F481" s="73"/>
      <c r="G481" s="74"/>
      <c r="H481" s="74"/>
      <c r="I481" s="74"/>
      <c r="J481" s="74"/>
      <c r="N481" s="67" t="s">
        <v>1088</v>
      </c>
      <c r="O481" s="68" t="s">
        <v>1351</v>
      </c>
      <c r="P481" s="68" t="s">
        <v>1352</v>
      </c>
      <c r="Q481" s="70" t="s">
        <v>1353</v>
      </c>
      <c r="V481" s="69" t="e">
        <f>+#REF!</f>
        <v>#REF!</v>
      </c>
    </row>
    <row r="482" spans="1:22" x14ac:dyDescent="0.2">
      <c r="A482" s="2" t="s">
        <v>1090</v>
      </c>
      <c r="B482" s="12" t="s">
        <v>1091</v>
      </c>
      <c r="C482" s="158">
        <v>42054059</v>
      </c>
      <c r="D482" s="161"/>
      <c r="E482" s="110">
        <v>49.452639169019967</v>
      </c>
      <c r="F482" s="73"/>
      <c r="G482" s="74"/>
      <c r="H482" s="74"/>
      <c r="I482" s="74"/>
      <c r="J482" s="74"/>
      <c r="N482" s="65" t="s">
        <v>1090</v>
      </c>
      <c r="O482" s="69"/>
      <c r="P482" s="71"/>
      <c r="V482" s="64"/>
    </row>
    <row r="483" spans="1:22" x14ac:dyDescent="0.2">
      <c r="A483" s="3" t="s">
        <v>1092</v>
      </c>
      <c r="B483" s="4" t="s">
        <v>1093</v>
      </c>
      <c r="C483" s="159"/>
      <c r="D483" s="159"/>
      <c r="E483" s="72">
        <v>0</v>
      </c>
      <c r="F483" s="73"/>
      <c r="G483" s="74"/>
      <c r="H483" s="74"/>
      <c r="I483" s="74"/>
      <c r="J483" s="74"/>
      <c r="M483" s="71" t="e">
        <f t="shared" ref="M483:M542" si="16">SUM(O483:V483)</f>
        <v>#REF!</v>
      </c>
      <c r="N483" s="66" t="s">
        <v>1092</v>
      </c>
      <c r="O483" s="69" t="e">
        <f>+#REF!</f>
        <v>#REF!</v>
      </c>
      <c r="P483" s="71" t="e">
        <f>+#REF!</f>
        <v>#REF!</v>
      </c>
      <c r="Q483" s="71" t="e">
        <f>+#REF!</f>
        <v>#REF!</v>
      </c>
      <c r="V483" s="64"/>
    </row>
    <row r="484" spans="1:22" x14ac:dyDescent="0.2">
      <c r="A484" s="3" t="s">
        <v>1094</v>
      </c>
      <c r="B484" s="4" t="s">
        <v>1095</v>
      </c>
      <c r="C484" s="159">
        <v>0</v>
      </c>
      <c r="D484" s="159"/>
      <c r="E484" s="72">
        <v>0</v>
      </c>
      <c r="F484" s="73"/>
      <c r="G484" s="74"/>
      <c r="H484" s="74"/>
      <c r="I484" s="74"/>
      <c r="J484" s="74"/>
      <c r="M484" s="71" t="e">
        <f t="shared" si="16"/>
        <v>#REF!</v>
      </c>
      <c r="N484" s="66" t="s">
        <v>1094</v>
      </c>
      <c r="O484" s="69" t="e">
        <f>+#REF!</f>
        <v>#REF!</v>
      </c>
      <c r="P484" s="71" t="e">
        <f>+#REF!</f>
        <v>#REF!</v>
      </c>
      <c r="Q484" s="71" t="e">
        <f>+#REF!</f>
        <v>#REF!</v>
      </c>
      <c r="V484" s="64"/>
    </row>
    <row r="485" spans="1:22" x14ac:dyDescent="0.2">
      <c r="A485" s="3" t="s">
        <v>1096</v>
      </c>
      <c r="B485" s="4" t="s">
        <v>1097</v>
      </c>
      <c r="C485" s="159"/>
      <c r="D485" s="159"/>
      <c r="E485" s="72">
        <v>0</v>
      </c>
      <c r="F485" s="73"/>
      <c r="G485" s="74"/>
      <c r="H485" s="74"/>
      <c r="I485" s="74"/>
      <c r="J485" s="74"/>
      <c r="M485" s="71" t="e">
        <f t="shared" si="16"/>
        <v>#REF!</v>
      </c>
      <c r="N485" s="66" t="s">
        <v>1096</v>
      </c>
      <c r="O485" s="69" t="e">
        <f>+#REF!</f>
        <v>#REF!</v>
      </c>
      <c r="P485" s="71" t="e">
        <f>+#REF!</f>
        <v>#REF!</v>
      </c>
      <c r="Q485" s="71" t="e">
        <f>+#REF!</f>
        <v>#REF!</v>
      </c>
      <c r="V485" s="64"/>
    </row>
    <row r="486" spans="1:22" x14ac:dyDescent="0.2">
      <c r="A486" s="3" t="s">
        <v>1098</v>
      </c>
      <c r="B486" s="4" t="s">
        <v>1099</v>
      </c>
      <c r="C486" s="159">
        <v>0</v>
      </c>
      <c r="D486" s="159"/>
      <c r="E486" s="72">
        <v>0</v>
      </c>
      <c r="F486" s="73"/>
      <c r="G486" s="74"/>
      <c r="H486" s="74"/>
      <c r="I486" s="74"/>
      <c r="J486" s="74"/>
      <c r="M486" s="71" t="e">
        <f t="shared" si="16"/>
        <v>#REF!</v>
      </c>
      <c r="N486" s="66" t="s">
        <v>1098</v>
      </c>
      <c r="O486" s="69" t="e">
        <f>+#REF!</f>
        <v>#REF!</v>
      </c>
      <c r="P486" s="71" t="e">
        <f>+#REF!</f>
        <v>#REF!</v>
      </c>
      <c r="Q486" s="71" t="e">
        <f>+#REF!</f>
        <v>#REF!</v>
      </c>
      <c r="V486" s="64"/>
    </row>
    <row r="487" spans="1:22" x14ac:dyDescent="0.2">
      <c r="A487" s="3" t="s">
        <v>1100</v>
      </c>
      <c r="B487" s="4" t="s">
        <v>1101</v>
      </c>
      <c r="C487" s="159">
        <v>0</v>
      </c>
      <c r="D487" s="159"/>
      <c r="E487" s="72">
        <v>0</v>
      </c>
      <c r="F487" s="73"/>
      <c r="G487" s="74"/>
      <c r="H487" s="74"/>
      <c r="I487" s="74"/>
      <c r="J487" s="74"/>
      <c r="M487" s="71" t="e">
        <f t="shared" si="16"/>
        <v>#REF!</v>
      </c>
      <c r="N487" s="66" t="s">
        <v>1100</v>
      </c>
      <c r="O487" s="69" t="e">
        <f>+#REF!</f>
        <v>#REF!</v>
      </c>
      <c r="P487" s="71" t="e">
        <f>+#REF!</f>
        <v>#REF!</v>
      </c>
      <c r="Q487" s="71" t="e">
        <f>+#REF!</f>
        <v>#REF!</v>
      </c>
      <c r="V487" s="64"/>
    </row>
    <row r="488" spans="1:22" x14ac:dyDescent="0.2">
      <c r="A488" s="3" t="s">
        <v>1102</v>
      </c>
      <c r="B488" s="4" t="s">
        <v>1103</v>
      </c>
      <c r="C488" s="159">
        <v>0</v>
      </c>
      <c r="D488" s="159"/>
      <c r="E488" s="72">
        <v>0</v>
      </c>
      <c r="F488" s="73"/>
      <c r="G488" s="74"/>
      <c r="H488" s="74"/>
      <c r="I488" s="74"/>
      <c r="J488" s="74"/>
      <c r="M488" s="71" t="e">
        <f t="shared" si="16"/>
        <v>#REF!</v>
      </c>
      <c r="N488" s="66" t="s">
        <v>1102</v>
      </c>
      <c r="O488" s="69" t="e">
        <f>+#REF!</f>
        <v>#REF!</v>
      </c>
      <c r="P488" s="71" t="e">
        <f>+#REF!</f>
        <v>#REF!</v>
      </c>
      <c r="Q488" s="71" t="e">
        <f>+#REF!</f>
        <v>#REF!</v>
      </c>
      <c r="V488" s="64"/>
    </row>
    <row r="489" spans="1:22" x14ac:dyDescent="0.2">
      <c r="A489" s="3" t="s">
        <v>1104</v>
      </c>
      <c r="B489" s="4" t="s">
        <v>1105</v>
      </c>
      <c r="C489" s="159">
        <v>0</v>
      </c>
      <c r="D489" s="159"/>
      <c r="E489" s="72">
        <v>0</v>
      </c>
      <c r="F489" s="73"/>
      <c r="G489" s="74"/>
      <c r="H489" s="74"/>
      <c r="I489" s="74"/>
      <c r="J489" s="74"/>
      <c r="M489" s="71" t="e">
        <f t="shared" si="16"/>
        <v>#REF!</v>
      </c>
      <c r="N489" s="66" t="s">
        <v>1104</v>
      </c>
      <c r="O489" s="69" t="e">
        <f>+#REF!</f>
        <v>#REF!</v>
      </c>
      <c r="P489" s="71" t="e">
        <f>+#REF!</f>
        <v>#REF!</v>
      </c>
      <c r="Q489" s="71" t="e">
        <f>+#REF!</f>
        <v>#REF!</v>
      </c>
      <c r="V489" s="64"/>
    </row>
    <row r="490" spans="1:22" x14ac:dyDescent="0.2">
      <c r="A490" s="3" t="s">
        <v>1106</v>
      </c>
      <c r="B490" s="4" t="s">
        <v>1107</v>
      </c>
      <c r="C490" s="159">
        <v>0</v>
      </c>
      <c r="D490" s="159"/>
      <c r="E490" s="72">
        <v>0</v>
      </c>
      <c r="F490" s="73"/>
      <c r="G490" s="74"/>
      <c r="H490" s="74"/>
      <c r="I490" s="74"/>
      <c r="J490" s="74"/>
      <c r="M490" s="71" t="e">
        <f t="shared" si="16"/>
        <v>#REF!</v>
      </c>
      <c r="N490" s="66" t="s">
        <v>1106</v>
      </c>
      <c r="O490" s="69" t="e">
        <f>+#REF!</f>
        <v>#REF!</v>
      </c>
      <c r="P490" s="71" t="e">
        <f>+#REF!</f>
        <v>#REF!</v>
      </c>
      <c r="Q490" s="71" t="e">
        <f>+#REF!</f>
        <v>#REF!</v>
      </c>
      <c r="V490" s="64"/>
    </row>
    <row r="491" spans="1:22" x14ac:dyDescent="0.2">
      <c r="A491" s="3" t="s">
        <v>1108</v>
      </c>
      <c r="B491" s="4" t="s">
        <v>1109</v>
      </c>
      <c r="C491" s="159">
        <v>0</v>
      </c>
      <c r="D491" s="159"/>
      <c r="E491" s="72">
        <v>0</v>
      </c>
      <c r="F491" s="73"/>
      <c r="G491" s="74"/>
      <c r="H491" s="74"/>
      <c r="I491" s="74"/>
      <c r="J491" s="74"/>
      <c r="M491" s="71" t="e">
        <f t="shared" si="16"/>
        <v>#REF!</v>
      </c>
      <c r="N491" s="66" t="s">
        <v>1108</v>
      </c>
      <c r="O491" s="69" t="e">
        <f>+#REF!</f>
        <v>#REF!</v>
      </c>
      <c r="P491" s="71" t="e">
        <f>+#REF!</f>
        <v>#REF!</v>
      </c>
      <c r="Q491" s="71" t="e">
        <f>+#REF!</f>
        <v>#REF!</v>
      </c>
      <c r="V491" s="64"/>
    </row>
    <row r="492" spans="1:22" x14ac:dyDescent="0.2">
      <c r="A492" s="3" t="s">
        <v>1110</v>
      </c>
      <c r="B492" s="4" t="s">
        <v>1111</v>
      </c>
      <c r="C492" s="159">
        <v>0</v>
      </c>
      <c r="D492" s="159"/>
      <c r="E492" s="72">
        <v>0</v>
      </c>
      <c r="F492" s="73"/>
      <c r="G492" s="74"/>
      <c r="H492" s="74"/>
      <c r="I492" s="74"/>
      <c r="J492" s="74"/>
      <c r="M492" s="71" t="e">
        <f t="shared" si="16"/>
        <v>#REF!</v>
      </c>
      <c r="N492" s="66" t="s">
        <v>1110</v>
      </c>
      <c r="O492" s="69" t="e">
        <f>+#REF!</f>
        <v>#REF!</v>
      </c>
      <c r="P492" s="71" t="e">
        <f>+#REF!</f>
        <v>#REF!</v>
      </c>
      <c r="Q492" s="71" t="e">
        <f>+#REF!</f>
        <v>#REF!</v>
      </c>
      <c r="V492" s="64"/>
    </row>
    <row r="493" spans="1:22" x14ac:dyDescent="0.2">
      <c r="A493" s="3" t="s">
        <v>1112</v>
      </c>
      <c r="B493" s="4" t="s">
        <v>1113</v>
      </c>
      <c r="C493" s="159">
        <v>0</v>
      </c>
      <c r="D493" s="159"/>
      <c r="E493" s="72">
        <v>0</v>
      </c>
      <c r="F493" s="73"/>
      <c r="G493" s="74"/>
      <c r="H493" s="74"/>
      <c r="I493" s="74"/>
      <c r="J493" s="74"/>
      <c r="M493" s="71" t="e">
        <f t="shared" si="16"/>
        <v>#REF!</v>
      </c>
      <c r="N493" s="66" t="s">
        <v>1112</v>
      </c>
      <c r="O493" s="69" t="e">
        <f>+#REF!</f>
        <v>#REF!</v>
      </c>
      <c r="P493" s="71" t="e">
        <f>+#REF!</f>
        <v>#REF!</v>
      </c>
      <c r="Q493" s="71" t="e">
        <f>+#REF!</f>
        <v>#REF!</v>
      </c>
      <c r="V493" s="64"/>
    </row>
    <row r="494" spans="1:22" ht="23.6" x14ac:dyDescent="0.2">
      <c r="A494" s="3" t="s">
        <v>1114</v>
      </c>
      <c r="B494" s="4" t="s">
        <v>1115</v>
      </c>
      <c r="C494" s="159"/>
      <c r="D494" s="159"/>
      <c r="E494" s="72">
        <v>0</v>
      </c>
      <c r="F494" s="73"/>
      <c r="G494" s="74"/>
      <c r="H494" s="74"/>
      <c r="I494" s="74"/>
      <c r="J494" s="74"/>
      <c r="M494" s="71" t="e">
        <f t="shared" si="16"/>
        <v>#REF!</v>
      </c>
      <c r="N494" s="66" t="s">
        <v>1114</v>
      </c>
      <c r="O494" s="69" t="e">
        <f>+#REF!</f>
        <v>#REF!</v>
      </c>
      <c r="P494" s="71" t="e">
        <f>+#REF!</f>
        <v>#REF!</v>
      </c>
      <c r="Q494" s="71" t="e">
        <f>+#REF!</f>
        <v>#REF!</v>
      </c>
      <c r="V494" s="64"/>
    </row>
    <row r="495" spans="1:22" ht="23.6" x14ac:dyDescent="0.2">
      <c r="A495" s="3" t="s">
        <v>1116</v>
      </c>
      <c r="B495" s="4" t="s">
        <v>1117</v>
      </c>
      <c r="C495" s="159">
        <v>0</v>
      </c>
      <c r="D495" s="159"/>
      <c r="E495" s="72">
        <v>0</v>
      </c>
      <c r="F495" s="73"/>
      <c r="G495" s="74"/>
      <c r="H495" s="74"/>
      <c r="I495" s="74"/>
      <c r="J495" s="74"/>
      <c r="M495" s="71" t="e">
        <f t="shared" si="16"/>
        <v>#REF!</v>
      </c>
      <c r="N495" s="66" t="s">
        <v>1116</v>
      </c>
      <c r="O495" s="69" t="e">
        <f>+#REF!</f>
        <v>#REF!</v>
      </c>
      <c r="P495" s="71" t="e">
        <f>+#REF!</f>
        <v>#REF!</v>
      </c>
      <c r="Q495" s="71" t="e">
        <f>+#REF!</f>
        <v>#REF!</v>
      </c>
      <c r="V495" s="64"/>
    </row>
    <row r="496" spans="1:22" x14ac:dyDescent="0.2">
      <c r="A496" s="3" t="s">
        <v>1118</v>
      </c>
      <c r="B496" s="4" t="s">
        <v>1119</v>
      </c>
      <c r="C496" s="159"/>
      <c r="D496" s="159"/>
      <c r="E496" s="72">
        <v>0</v>
      </c>
      <c r="F496" s="73"/>
      <c r="G496" s="74"/>
      <c r="H496" s="74"/>
      <c r="I496" s="74"/>
      <c r="J496" s="74"/>
      <c r="M496" s="71" t="e">
        <f t="shared" si="16"/>
        <v>#REF!</v>
      </c>
      <c r="N496" s="66" t="s">
        <v>1118</v>
      </c>
      <c r="O496" s="69" t="e">
        <f>+#REF!</f>
        <v>#REF!</v>
      </c>
      <c r="P496" s="71" t="e">
        <f>+#REF!</f>
        <v>#REF!</v>
      </c>
      <c r="Q496" s="71" t="e">
        <f>+#REF!</f>
        <v>#REF!</v>
      </c>
      <c r="V496" s="64"/>
    </row>
    <row r="497" spans="1:22" x14ac:dyDescent="0.2">
      <c r="A497" s="3" t="s">
        <v>1120</v>
      </c>
      <c r="B497" s="4" t="s">
        <v>1121</v>
      </c>
      <c r="C497" s="159">
        <v>42054059</v>
      </c>
      <c r="D497" s="159"/>
      <c r="E497" s="72">
        <v>49.452639169019967</v>
      </c>
      <c r="F497" s="73"/>
      <c r="G497" s="74"/>
      <c r="H497" s="74"/>
      <c r="I497" s="74"/>
      <c r="J497" s="74"/>
      <c r="M497" s="71" t="e">
        <f t="shared" si="16"/>
        <v>#REF!</v>
      </c>
      <c r="N497" s="66" t="s">
        <v>1120</v>
      </c>
      <c r="O497" s="69" t="e">
        <f>+#REF!</f>
        <v>#REF!</v>
      </c>
      <c r="P497" s="71" t="e">
        <f>+#REF!</f>
        <v>#REF!</v>
      </c>
      <c r="Q497" s="71" t="e">
        <f>+#REF!</f>
        <v>#REF!</v>
      </c>
      <c r="V497" s="64"/>
    </row>
    <row r="498" spans="1:22" x14ac:dyDescent="0.2">
      <c r="A498" s="3" t="s">
        <v>1122</v>
      </c>
      <c r="B498" s="4" t="s">
        <v>1123</v>
      </c>
      <c r="C498" s="159"/>
      <c r="D498" s="159"/>
      <c r="E498" s="72">
        <v>0</v>
      </c>
      <c r="F498" s="73"/>
      <c r="G498" s="74"/>
      <c r="H498" s="74"/>
      <c r="I498" s="74"/>
      <c r="J498" s="74"/>
      <c r="M498" s="71" t="e">
        <f t="shared" si="16"/>
        <v>#REF!</v>
      </c>
      <c r="N498" s="66" t="s">
        <v>1122</v>
      </c>
      <c r="O498" s="69" t="e">
        <f>+#REF!</f>
        <v>#REF!</v>
      </c>
      <c r="P498" s="71" t="e">
        <f>+#REF!</f>
        <v>#REF!</v>
      </c>
      <c r="Q498" s="71" t="e">
        <f>+#REF!</f>
        <v>#REF!</v>
      </c>
      <c r="V498" s="64"/>
    </row>
    <row r="499" spans="1:22" x14ac:dyDescent="0.2">
      <c r="A499" s="3" t="s">
        <v>1124</v>
      </c>
      <c r="B499" s="4" t="s">
        <v>1125</v>
      </c>
      <c r="C499" s="159">
        <v>0</v>
      </c>
      <c r="D499" s="159"/>
      <c r="E499" s="72">
        <v>0</v>
      </c>
      <c r="F499" s="73"/>
      <c r="G499" s="74"/>
      <c r="H499" s="74"/>
      <c r="I499" s="74"/>
      <c r="J499" s="74"/>
      <c r="M499" s="71" t="e">
        <f t="shared" si="16"/>
        <v>#REF!</v>
      </c>
      <c r="N499" s="66" t="s">
        <v>1124</v>
      </c>
      <c r="O499" s="69" t="e">
        <f>+#REF!</f>
        <v>#REF!</v>
      </c>
      <c r="P499" s="71" t="e">
        <f>+#REF!</f>
        <v>#REF!</v>
      </c>
      <c r="Q499" s="71" t="e">
        <f>+#REF!</f>
        <v>#REF!</v>
      </c>
      <c r="V499" s="64"/>
    </row>
    <row r="500" spans="1:22" x14ac:dyDescent="0.2">
      <c r="A500" s="3" t="s">
        <v>1126</v>
      </c>
      <c r="B500" s="4" t="s">
        <v>1127</v>
      </c>
      <c r="C500" s="159"/>
      <c r="D500" s="159"/>
      <c r="E500" s="72">
        <v>0</v>
      </c>
      <c r="F500" s="73"/>
      <c r="G500" s="74"/>
      <c r="H500" s="74"/>
      <c r="I500" s="74"/>
      <c r="J500" s="74"/>
      <c r="M500" s="71" t="e">
        <f t="shared" si="16"/>
        <v>#REF!</v>
      </c>
      <c r="N500" s="66" t="s">
        <v>1126</v>
      </c>
      <c r="O500" s="69" t="e">
        <f>+#REF!</f>
        <v>#REF!</v>
      </c>
      <c r="P500" s="71" t="e">
        <f>+#REF!</f>
        <v>#REF!</v>
      </c>
      <c r="Q500" s="71" t="e">
        <f>+#REF!</f>
        <v>#REF!</v>
      </c>
      <c r="V500" s="64"/>
    </row>
    <row r="501" spans="1:22" x14ac:dyDescent="0.2">
      <c r="A501" s="3" t="s">
        <v>1128</v>
      </c>
      <c r="B501" s="4" t="s">
        <v>1129</v>
      </c>
      <c r="C501" s="159">
        <v>0</v>
      </c>
      <c r="D501" s="159"/>
      <c r="E501" s="72">
        <v>0</v>
      </c>
      <c r="F501" s="73"/>
      <c r="G501" s="74"/>
      <c r="H501" s="74"/>
      <c r="I501" s="74"/>
      <c r="J501" s="74"/>
      <c r="M501" s="71" t="e">
        <f t="shared" si="16"/>
        <v>#REF!</v>
      </c>
      <c r="N501" s="66" t="s">
        <v>1128</v>
      </c>
      <c r="O501" s="69" t="e">
        <f>+#REF!</f>
        <v>#REF!</v>
      </c>
      <c r="P501" s="71" t="e">
        <f>+#REF!</f>
        <v>#REF!</v>
      </c>
      <c r="Q501" s="71" t="e">
        <f>+#REF!</f>
        <v>#REF!</v>
      </c>
      <c r="V501" s="64"/>
    </row>
    <row r="502" spans="1:22" x14ac:dyDescent="0.2">
      <c r="A502" s="3" t="s">
        <v>1130</v>
      </c>
      <c r="B502" s="4" t="s">
        <v>1131</v>
      </c>
      <c r="C502" s="159"/>
      <c r="D502" s="159"/>
      <c r="E502" s="72">
        <v>0</v>
      </c>
      <c r="F502" s="73"/>
      <c r="G502" s="74"/>
      <c r="H502" s="74"/>
      <c r="I502" s="74"/>
      <c r="J502" s="74"/>
      <c r="M502" s="71" t="e">
        <f t="shared" si="16"/>
        <v>#REF!</v>
      </c>
      <c r="N502" s="66" t="s">
        <v>1130</v>
      </c>
      <c r="O502" s="69" t="e">
        <f>+#REF!</f>
        <v>#REF!</v>
      </c>
      <c r="P502" s="71" t="e">
        <f>+#REF!</f>
        <v>#REF!</v>
      </c>
      <c r="Q502" s="71" t="e">
        <f>+#REF!</f>
        <v>#REF!</v>
      </c>
      <c r="V502" s="64"/>
    </row>
    <row r="503" spans="1:22" x14ac:dyDescent="0.2">
      <c r="A503" s="3" t="s">
        <v>1132</v>
      </c>
      <c r="B503" s="4" t="s">
        <v>1133</v>
      </c>
      <c r="C503" s="159">
        <v>0</v>
      </c>
      <c r="D503" s="159"/>
      <c r="E503" s="72">
        <v>0</v>
      </c>
      <c r="F503" s="73"/>
      <c r="G503" s="74"/>
      <c r="H503" s="74"/>
      <c r="I503" s="74"/>
      <c r="J503" s="74"/>
      <c r="M503" s="71" t="e">
        <f t="shared" si="16"/>
        <v>#REF!</v>
      </c>
      <c r="N503" s="66" t="s">
        <v>1132</v>
      </c>
      <c r="O503" s="69" t="e">
        <f>+#REF!</f>
        <v>#REF!</v>
      </c>
      <c r="P503" s="71" t="e">
        <f>+#REF!</f>
        <v>#REF!</v>
      </c>
      <c r="Q503" s="71" t="e">
        <f>+#REF!</f>
        <v>#REF!</v>
      </c>
      <c r="V503" s="64"/>
    </row>
    <row r="504" spans="1:22" x14ac:dyDescent="0.2">
      <c r="A504" s="3" t="s">
        <v>1134</v>
      </c>
      <c r="B504" s="4" t="s">
        <v>1135</v>
      </c>
      <c r="C504" s="159"/>
      <c r="D504" s="159"/>
      <c r="E504" s="72">
        <v>0</v>
      </c>
      <c r="F504" s="73"/>
      <c r="G504" s="74"/>
      <c r="H504" s="74"/>
      <c r="I504" s="74"/>
      <c r="J504" s="74"/>
      <c r="M504" s="71" t="e">
        <f t="shared" si="16"/>
        <v>#REF!</v>
      </c>
      <c r="N504" s="66" t="s">
        <v>1134</v>
      </c>
      <c r="O504" s="69" t="e">
        <f>+#REF!</f>
        <v>#REF!</v>
      </c>
      <c r="P504" s="71" t="e">
        <f>+#REF!</f>
        <v>#REF!</v>
      </c>
      <c r="Q504" s="71" t="e">
        <f>+#REF!</f>
        <v>#REF!</v>
      </c>
      <c r="V504" s="64"/>
    </row>
    <row r="505" spans="1:22" x14ac:dyDescent="0.2">
      <c r="A505" s="3" t="s">
        <v>1136</v>
      </c>
      <c r="B505" s="4" t="s">
        <v>1137</v>
      </c>
      <c r="C505" s="159">
        <v>0</v>
      </c>
      <c r="D505" s="159"/>
      <c r="E505" s="72">
        <v>0</v>
      </c>
      <c r="F505" s="73"/>
      <c r="G505" s="74"/>
      <c r="H505" s="74"/>
      <c r="I505" s="74"/>
      <c r="J505" s="74"/>
      <c r="M505" s="71" t="e">
        <f t="shared" si="16"/>
        <v>#REF!</v>
      </c>
      <c r="N505" s="66" t="s">
        <v>1136</v>
      </c>
      <c r="O505" s="69" t="e">
        <f>+#REF!</f>
        <v>#REF!</v>
      </c>
      <c r="P505" s="71" t="e">
        <f>+#REF!</f>
        <v>#REF!</v>
      </c>
      <c r="Q505" s="71" t="e">
        <f>+#REF!</f>
        <v>#REF!</v>
      </c>
      <c r="V505" s="64"/>
    </row>
    <row r="506" spans="1:22" x14ac:dyDescent="0.2">
      <c r="A506" s="2" t="s">
        <v>1138</v>
      </c>
      <c r="B506" s="12" t="s">
        <v>28</v>
      </c>
      <c r="C506" s="158">
        <v>0</v>
      </c>
      <c r="D506" s="161"/>
      <c r="E506" s="110">
        <v>0</v>
      </c>
      <c r="F506" s="73"/>
      <c r="G506" s="74"/>
      <c r="H506" s="74"/>
      <c r="I506" s="74"/>
      <c r="J506" s="74"/>
      <c r="M506" s="71" t="e">
        <f t="shared" si="16"/>
        <v>#REF!</v>
      </c>
      <c r="N506" s="65" t="s">
        <v>1138</v>
      </c>
      <c r="O506" s="69" t="e">
        <f>+#REF!</f>
        <v>#REF!</v>
      </c>
      <c r="P506" s="71" t="e">
        <f>+#REF!</f>
        <v>#REF!</v>
      </c>
      <c r="Q506" s="71" t="e">
        <f>+#REF!</f>
        <v>#REF!</v>
      </c>
      <c r="V506" s="64"/>
    </row>
    <row r="507" spans="1:22" x14ac:dyDescent="0.2">
      <c r="A507" s="3" t="s">
        <v>1139</v>
      </c>
      <c r="B507" s="4" t="s">
        <v>1093</v>
      </c>
      <c r="C507" s="159"/>
      <c r="D507" s="159"/>
      <c r="E507" s="72">
        <v>0</v>
      </c>
      <c r="F507" s="73"/>
      <c r="G507" s="74"/>
      <c r="H507" s="74"/>
      <c r="I507" s="74"/>
      <c r="J507" s="74"/>
      <c r="M507" s="71" t="e">
        <f t="shared" si="16"/>
        <v>#REF!</v>
      </c>
      <c r="N507" s="66" t="s">
        <v>1139</v>
      </c>
      <c r="O507" s="69" t="e">
        <f>+#REF!</f>
        <v>#REF!</v>
      </c>
      <c r="P507" s="71" t="e">
        <f>+#REF!</f>
        <v>#REF!</v>
      </c>
      <c r="Q507" s="71" t="e">
        <f>+#REF!</f>
        <v>#REF!</v>
      </c>
      <c r="V507" s="64"/>
    </row>
    <row r="508" spans="1:22" x14ac:dyDescent="0.2">
      <c r="A508" s="3" t="s">
        <v>1140</v>
      </c>
      <c r="B508" s="4" t="s">
        <v>1095</v>
      </c>
      <c r="C508" s="159">
        <v>0</v>
      </c>
      <c r="D508" s="159"/>
      <c r="E508" s="72">
        <v>0</v>
      </c>
      <c r="F508" s="73"/>
      <c r="G508" s="74"/>
      <c r="H508" s="74"/>
      <c r="I508" s="74"/>
      <c r="J508" s="74"/>
      <c r="M508" s="71" t="e">
        <f t="shared" si="16"/>
        <v>#REF!</v>
      </c>
      <c r="N508" s="66" t="s">
        <v>1140</v>
      </c>
      <c r="O508" s="69" t="e">
        <f>+#REF!</f>
        <v>#REF!</v>
      </c>
      <c r="P508" s="71" t="e">
        <f>+#REF!</f>
        <v>#REF!</v>
      </c>
      <c r="Q508" s="71" t="e">
        <f>+#REF!</f>
        <v>#REF!</v>
      </c>
      <c r="V508" s="64"/>
    </row>
    <row r="509" spans="1:22" x14ac:dyDescent="0.2">
      <c r="A509" s="3" t="s">
        <v>1141</v>
      </c>
      <c r="B509" s="4" t="s">
        <v>1097</v>
      </c>
      <c r="C509" s="159"/>
      <c r="D509" s="159"/>
      <c r="E509" s="72">
        <v>0</v>
      </c>
      <c r="F509" s="73"/>
      <c r="G509" s="74"/>
      <c r="H509" s="74"/>
      <c r="I509" s="74"/>
      <c r="J509" s="74"/>
      <c r="M509" s="71" t="e">
        <f t="shared" si="16"/>
        <v>#REF!</v>
      </c>
      <c r="N509" s="66" t="s">
        <v>1141</v>
      </c>
      <c r="O509" s="69" t="e">
        <f>+#REF!</f>
        <v>#REF!</v>
      </c>
      <c r="P509" s="71" t="e">
        <f>+#REF!</f>
        <v>#REF!</v>
      </c>
      <c r="Q509" s="71" t="e">
        <f>+#REF!</f>
        <v>#REF!</v>
      </c>
      <c r="V509" s="64"/>
    </row>
    <row r="510" spans="1:22" x14ac:dyDescent="0.2">
      <c r="A510" s="3" t="s">
        <v>1142</v>
      </c>
      <c r="B510" s="4" t="s">
        <v>1099</v>
      </c>
      <c r="C510" s="159">
        <v>0</v>
      </c>
      <c r="D510" s="159"/>
      <c r="E510" s="72">
        <v>0</v>
      </c>
      <c r="F510" s="73"/>
      <c r="G510" s="74"/>
      <c r="H510" s="74"/>
      <c r="I510" s="74"/>
      <c r="J510" s="74"/>
      <c r="M510" s="71" t="e">
        <f t="shared" si="16"/>
        <v>#REF!</v>
      </c>
      <c r="N510" s="66" t="s">
        <v>1142</v>
      </c>
      <c r="O510" s="69" t="e">
        <f>+#REF!</f>
        <v>#REF!</v>
      </c>
      <c r="P510" s="71" t="e">
        <f>+#REF!</f>
        <v>#REF!</v>
      </c>
      <c r="Q510" s="71" t="e">
        <f>+#REF!</f>
        <v>#REF!</v>
      </c>
      <c r="V510" s="64"/>
    </row>
    <row r="511" spans="1:22" x14ac:dyDescent="0.2">
      <c r="A511" s="3" t="s">
        <v>1143</v>
      </c>
      <c r="B511" s="4" t="s">
        <v>1101</v>
      </c>
      <c r="C511" s="159">
        <v>0</v>
      </c>
      <c r="D511" s="159"/>
      <c r="E511" s="72">
        <v>0</v>
      </c>
      <c r="F511" s="73"/>
      <c r="G511" s="74"/>
      <c r="H511" s="74"/>
      <c r="I511" s="74"/>
      <c r="J511" s="74"/>
      <c r="M511" s="71" t="e">
        <f t="shared" si="16"/>
        <v>#REF!</v>
      </c>
      <c r="N511" s="66" t="s">
        <v>1143</v>
      </c>
      <c r="O511" s="69" t="e">
        <f>+#REF!</f>
        <v>#REF!</v>
      </c>
      <c r="P511" s="71" t="e">
        <f>+#REF!</f>
        <v>#REF!</v>
      </c>
      <c r="Q511" s="71" t="e">
        <f>+#REF!</f>
        <v>#REF!</v>
      </c>
      <c r="V511" s="64"/>
    </row>
    <row r="512" spans="1:22" x14ac:dyDescent="0.2">
      <c r="A512" s="3" t="s">
        <v>1144</v>
      </c>
      <c r="B512" s="4" t="s">
        <v>1103</v>
      </c>
      <c r="C512" s="159">
        <v>0</v>
      </c>
      <c r="D512" s="159"/>
      <c r="E512" s="72">
        <v>0</v>
      </c>
      <c r="F512" s="73"/>
      <c r="G512" s="74"/>
      <c r="H512" s="74"/>
      <c r="I512" s="74"/>
      <c r="J512" s="74"/>
      <c r="M512" s="71" t="e">
        <f t="shared" si="16"/>
        <v>#REF!</v>
      </c>
      <c r="N512" s="66" t="s">
        <v>1144</v>
      </c>
      <c r="O512" s="69" t="e">
        <f>+#REF!</f>
        <v>#REF!</v>
      </c>
      <c r="P512" s="71" t="e">
        <f>+#REF!</f>
        <v>#REF!</v>
      </c>
      <c r="Q512" s="71" t="e">
        <f>+#REF!</f>
        <v>#REF!</v>
      </c>
      <c r="V512" s="64"/>
    </row>
    <row r="513" spans="1:22" x14ac:dyDescent="0.2">
      <c r="A513" s="3" t="s">
        <v>1145</v>
      </c>
      <c r="B513" s="4" t="s">
        <v>1105</v>
      </c>
      <c r="C513" s="159">
        <v>0</v>
      </c>
      <c r="D513" s="159"/>
      <c r="E513" s="72">
        <v>0</v>
      </c>
      <c r="F513" s="73"/>
      <c r="G513" s="74"/>
      <c r="H513" s="74"/>
      <c r="I513" s="74"/>
      <c r="J513" s="74"/>
      <c r="M513" s="71" t="e">
        <f t="shared" si="16"/>
        <v>#REF!</v>
      </c>
      <c r="N513" s="66" t="s">
        <v>1145</v>
      </c>
      <c r="O513" s="69" t="e">
        <f>+#REF!</f>
        <v>#REF!</v>
      </c>
      <c r="P513" s="71" t="e">
        <f>+#REF!</f>
        <v>#REF!</v>
      </c>
      <c r="Q513" s="71" t="e">
        <f>+#REF!</f>
        <v>#REF!</v>
      </c>
      <c r="V513" s="64"/>
    </row>
    <row r="514" spans="1:22" x14ac:dyDescent="0.2">
      <c r="A514" s="3" t="s">
        <v>1146</v>
      </c>
      <c r="B514" s="4" t="s">
        <v>1107</v>
      </c>
      <c r="C514" s="159">
        <v>0</v>
      </c>
      <c r="D514" s="159"/>
      <c r="E514" s="72">
        <v>0</v>
      </c>
      <c r="F514" s="73"/>
      <c r="G514" s="74"/>
      <c r="H514" s="74"/>
      <c r="I514" s="74"/>
      <c r="J514" s="74"/>
      <c r="M514" s="71" t="e">
        <f t="shared" si="16"/>
        <v>#REF!</v>
      </c>
      <c r="N514" s="66" t="s">
        <v>1146</v>
      </c>
      <c r="O514" s="69" t="e">
        <f>+#REF!</f>
        <v>#REF!</v>
      </c>
      <c r="P514" s="71" t="e">
        <f>+#REF!</f>
        <v>#REF!</v>
      </c>
      <c r="Q514" s="71" t="e">
        <f>+#REF!</f>
        <v>#REF!</v>
      </c>
      <c r="V514" s="64"/>
    </row>
    <row r="515" spans="1:22" x14ac:dyDescent="0.2">
      <c r="A515" s="3" t="s">
        <v>1147</v>
      </c>
      <c r="B515" s="4" t="s">
        <v>1109</v>
      </c>
      <c r="C515" s="159">
        <v>0</v>
      </c>
      <c r="D515" s="159"/>
      <c r="E515" s="72">
        <v>0</v>
      </c>
      <c r="F515" s="73"/>
      <c r="G515" s="74"/>
      <c r="H515" s="74"/>
      <c r="I515" s="74"/>
      <c r="J515" s="74"/>
      <c r="M515" s="71" t="e">
        <f t="shared" si="16"/>
        <v>#REF!</v>
      </c>
      <c r="N515" s="66" t="s">
        <v>1147</v>
      </c>
      <c r="O515" s="69" t="e">
        <f>+#REF!</f>
        <v>#REF!</v>
      </c>
      <c r="P515" s="71" t="e">
        <f>+#REF!</f>
        <v>#REF!</v>
      </c>
      <c r="Q515" s="71" t="e">
        <f>+#REF!</f>
        <v>#REF!</v>
      </c>
      <c r="V515" s="64"/>
    </row>
    <row r="516" spans="1:22" x14ac:dyDescent="0.2">
      <c r="A516" s="3" t="s">
        <v>1148</v>
      </c>
      <c r="B516" s="4" t="s">
        <v>1111</v>
      </c>
      <c r="C516" s="159">
        <v>0</v>
      </c>
      <c r="D516" s="159"/>
      <c r="E516" s="72">
        <v>0</v>
      </c>
      <c r="F516" s="73"/>
      <c r="G516" s="74"/>
      <c r="H516" s="74"/>
      <c r="I516" s="74"/>
      <c r="J516" s="74"/>
      <c r="M516" s="71" t="e">
        <f t="shared" si="16"/>
        <v>#REF!</v>
      </c>
      <c r="N516" s="66" t="s">
        <v>1148</v>
      </c>
      <c r="O516" s="69" t="e">
        <f>+#REF!</f>
        <v>#REF!</v>
      </c>
      <c r="P516" s="71" t="e">
        <f>+#REF!</f>
        <v>#REF!</v>
      </c>
      <c r="Q516" s="71" t="e">
        <f>+#REF!</f>
        <v>#REF!</v>
      </c>
      <c r="V516" s="64"/>
    </row>
    <row r="517" spans="1:22" x14ac:dyDescent="0.2">
      <c r="A517" s="3" t="s">
        <v>1149</v>
      </c>
      <c r="B517" s="4" t="s">
        <v>1113</v>
      </c>
      <c r="C517" s="159">
        <v>0</v>
      </c>
      <c r="D517" s="159"/>
      <c r="E517" s="72">
        <v>0</v>
      </c>
      <c r="F517" s="73"/>
      <c r="G517" s="74"/>
      <c r="H517" s="74"/>
      <c r="I517" s="74"/>
      <c r="J517" s="74"/>
      <c r="M517" s="71" t="e">
        <f t="shared" si="16"/>
        <v>#REF!</v>
      </c>
      <c r="N517" s="66" t="s">
        <v>1149</v>
      </c>
      <c r="O517" s="69" t="e">
        <f>+#REF!</f>
        <v>#REF!</v>
      </c>
      <c r="P517" s="71" t="e">
        <f>+#REF!</f>
        <v>#REF!</v>
      </c>
      <c r="Q517" s="71" t="e">
        <f>+#REF!</f>
        <v>#REF!</v>
      </c>
      <c r="V517" s="64"/>
    </row>
    <row r="518" spans="1:22" ht="23.6" x14ac:dyDescent="0.2">
      <c r="A518" s="3" t="s">
        <v>1150</v>
      </c>
      <c r="B518" s="4" t="s">
        <v>1115</v>
      </c>
      <c r="C518" s="159"/>
      <c r="D518" s="159"/>
      <c r="E518" s="72">
        <v>0</v>
      </c>
      <c r="F518" s="73"/>
      <c r="G518" s="74"/>
      <c r="H518" s="74"/>
      <c r="I518" s="74"/>
      <c r="J518" s="74"/>
      <c r="M518" s="71" t="e">
        <f t="shared" si="16"/>
        <v>#REF!</v>
      </c>
      <c r="N518" s="66" t="s">
        <v>1150</v>
      </c>
      <c r="O518" s="69" t="e">
        <f>+#REF!</f>
        <v>#REF!</v>
      </c>
      <c r="P518" s="71" t="e">
        <f>+#REF!</f>
        <v>#REF!</v>
      </c>
      <c r="Q518" s="71" t="e">
        <f>+#REF!</f>
        <v>#REF!</v>
      </c>
      <c r="V518" s="64"/>
    </row>
    <row r="519" spans="1:22" ht="23.6" x14ac:dyDescent="0.2">
      <c r="A519" s="3" t="s">
        <v>1151</v>
      </c>
      <c r="B519" s="4" t="s">
        <v>1117</v>
      </c>
      <c r="C519" s="159">
        <v>0</v>
      </c>
      <c r="D519" s="159"/>
      <c r="E519" s="72">
        <v>0</v>
      </c>
      <c r="F519" s="73"/>
      <c r="G519" s="74"/>
      <c r="H519" s="74"/>
      <c r="I519" s="74"/>
      <c r="J519" s="74"/>
      <c r="M519" s="71" t="e">
        <f t="shared" si="16"/>
        <v>#REF!</v>
      </c>
      <c r="N519" s="66" t="s">
        <v>1151</v>
      </c>
      <c r="O519" s="69" t="e">
        <f>+#REF!</f>
        <v>#REF!</v>
      </c>
      <c r="P519" s="71" t="e">
        <f>+#REF!</f>
        <v>#REF!</v>
      </c>
      <c r="Q519" s="71" t="e">
        <f>+#REF!</f>
        <v>#REF!</v>
      </c>
      <c r="V519" s="64"/>
    </row>
    <row r="520" spans="1:22" x14ac:dyDescent="0.2">
      <c r="A520" s="3" t="s">
        <v>1152</v>
      </c>
      <c r="B520" s="4" t="s">
        <v>1119</v>
      </c>
      <c r="C520" s="159"/>
      <c r="D520" s="159"/>
      <c r="E520" s="72">
        <v>0</v>
      </c>
      <c r="F520" s="73"/>
      <c r="G520" s="74"/>
      <c r="H520" s="74"/>
      <c r="I520" s="74"/>
      <c r="J520" s="74"/>
      <c r="M520" s="71" t="e">
        <f t="shared" si="16"/>
        <v>#REF!</v>
      </c>
      <c r="N520" s="66" t="s">
        <v>1152</v>
      </c>
      <c r="O520" s="69" t="e">
        <f>+#REF!</f>
        <v>#REF!</v>
      </c>
      <c r="P520" s="71" t="e">
        <f>+#REF!</f>
        <v>#REF!</v>
      </c>
      <c r="Q520" s="71" t="e">
        <f>+#REF!</f>
        <v>#REF!</v>
      </c>
      <c r="V520" s="64"/>
    </row>
    <row r="521" spans="1:22" x14ac:dyDescent="0.2">
      <c r="A521" s="3" t="s">
        <v>1153</v>
      </c>
      <c r="B521" s="4" t="s">
        <v>1121</v>
      </c>
      <c r="C521" s="161">
        <v>0</v>
      </c>
      <c r="D521" s="159"/>
      <c r="E521" s="14"/>
      <c r="F521" s="73"/>
      <c r="G521" s="74"/>
      <c r="H521" s="74"/>
      <c r="I521" s="74"/>
      <c r="J521" s="74"/>
      <c r="M521" s="71" t="e">
        <f t="shared" si="16"/>
        <v>#REF!</v>
      </c>
      <c r="N521" s="66">
        <v>6241</v>
      </c>
      <c r="O521" s="69" t="e">
        <f>+#REF!</f>
        <v>#REF!</v>
      </c>
      <c r="P521" s="71" t="e">
        <f>+#REF!</f>
        <v>#REF!</v>
      </c>
      <c r="Q521" s="71" t="e">
        <f>+#REF!</f>
        <v>#REF!</v>
      </c>
      <c r="V521" s="64"/>
    </row>
    <row r="522" spans="1:22" x14ac:dyDescent="0.2">
      <c r="A522" s="3" t="s">
        <v>1154</v>
      </c>
      <c r="B522" s="4" t="s">
        <v>1123</v>
      </c>
      <c r="C522" s="159"/>
      <c r="D522" s="159"/>
      <c r="E522" s="72">
        <v>0</v>
      </c>
      <c r="F522" s="73"/>
      <c r="G522" s="74"/>
      <c r="H522" s="74"/>
      <c r="I522" s="74"/>
      <c r="J522" s="74"/>
      <c r="M522" s="71" t="e">
        <f t="shared" si="16"/>
        <v>#REF!</v>
      </c>
      <c r="N522" s="66" t="s">
        <v>1154</v>
      </c>
      <c r="O522" s="69" t="e">
        <f>+#REF!</f>
        <v>#REF!</v>
      </c>
      <c r="P522" s="71" t="e">
        <f>+#REF!</f>
        <v>#REF!</v>
      </c>
      <c r="Q522" s="71" t="e">
        <f>+#REF!</f>
        <v>#REF!</v>
      </c>
      <c r="V522" s="64"/>
    </row>
    <row r="523" spans="1:22" x14ac:dyDescent="0.2">
      <c r="A523" s="3" t="s">
        <v>1155</v>
      </c>
      <c r="B523" s="4" t="s">
        <v>1125</v>
      </c>
      <c r="C523" s="159">
        <v>0</v>
      </c>
      <c r="D523" s="159"/>
      <c r="E523" s="72">
        <v>0</v>
      </c>
      <c r="F523" s="73"/>
      <c r="G523" s="74"/>
      <c r="H523" s="74"/>
      <c r="I523" s="74"/>
      <c r="J523" s="74"/>
      <c r="M523" s="71" t="e">
        <f t="shared" si="16"/>
        <v>#REF!</v>
      </c>
      <c r="N523" s="66" t="s">
        <v>1155</v>
      </c>
      <c r="O523" s="69" t="e">
        <f>+#REF!</f>
        <v>#REF!</v>
      </c>
      <c r="P523" s="71" t="e">
        <f>+#REF!</f>
        <v>#REF!</v>
      </c>
      <c r="Q523" s="71" t="e">
        <f>+#REF!</f>
        <v>#REF!</v>
      </c>
      <c r="V523" s="64"/>
    </row>
    <row r="524" spans="1:22" x14ac:dyDescent="0.2">
      <c r="A524" s="3" t="s">
        <v>1156</v>
      </c>
      <c r="B524" s="4" t="s">
        <v>1127</v>
      </c>
      <c r="C524" s="159"/>
      <c r="D524" s="159"/>
      <c r="E524" s="72">
        <v>0</v>
      </c>
      <c r="F524" s="73"/>
      <c r="G524" s="74"/>
      <c r="H524" s="74"/>
      <c r="I524" s="74"/>
      <c r="J524" s="74"/>
      <c r="M524" s="71" t="e">
        <f t="shared" si="16"/>
        <v>#REF!</v>
      </c>
      <c r="N524" s="66" t="s">
        <v>1156</v>
      </c>
      <c r="O524" s="69" t="e">
        <f>+#REF!</f>
        <v>#REF!</v>
      </c>
      <c r="P524" s="71" t="e">
        <f>+#REF!</f>
        <v>#REF!</v>
      </c>
      <c r="Q524" s="71" t="e">
        <f>+#REF!</f>
        <v>#REF!</v>
      </c>
      <c r="V524" s="64"/>
    </row>
    <row r="525" spans="1:22" x14ac:dyDescent="0.2">
      <c r="A525" s="3" t="s">
        <v>1157</v>
      </c>
      <c r="B525" s="4" t="s">
        <v>1129</v>
      </c>
      <c r="C525" s="159">
        <v>0</v>
      </c>
      <c r="D525" s="159"/>
      <c r="E525" s="72">
        <v>0</v>
      </c>
      <c r="F525" s="73"/>
      <c r="G525" s="74"/>
      <c r="H525" s="74"/>
      <c r="I525" s="74"/>
      <c r="J525" s="74"/>
      <c r="M525" s="71" t="e">
        <f t="shared" si="16"/>
        <v>#REF!</v>
      </c>
      <c r="N525" s="66" t="s">
        <v>1157</v>
      </c>
      <c r="O525" s="69" t="e">
        <f>+#REF!</f>
        <v>#REF!</v>
      </c>
      <c r="P525" s="71" t="e">
        <f>+#REF!</f>
        <v>#REF!</v>
      </c>
      <c r="Q525" s="71" t="e">
        <f>+#REF!</f>
        <v>#REF!</v>
      </c>
      <c r="V525" s="64"/>
    </row>
    <row r="526" spans="1:22" x14ac:dyDescent="0.2">
      <c r="A526" s="3" t="s">
        <v>1158</v>
      </c>
      <c r="B526" s="4" t="s">
        <v>1131</v>
      </c>
      <c r="C526" s="159"/>
      <c r="D526" s="159"/>
      <c r="E526" s="72">
        <v>0</v>
      </c>
      <c r="F526" s="73"/>
      <c r="G526" s="74"/>
      <c r="H526" s="74"/>
      <c r="I526" s="74"/>
      <c r="J526" s="74"/>
      <c r="M526" s="71" t="e">
        <f t="shared" si="16"/>
        <v>#REF!</v>
      </c>
      <c r="N526" s="66" t="s">
        <v>1158</v>
      </c>
      <c r="O526" s="69" t="e">
        <f>+#REF!</f>
        <v>#REF!</v>
      </c>
      <c r="P526" s="71" t="e">
        <f>+#REF!</f>
        <v>#REF!</v>
      </c>
      <c r="Q526" s="71" t="e">
        <f>+#REF!</f>
        <v>#REF!</v>
      </c>
      <c r="V526" s="64"/>
    </row>
    <row r="527" spans="1:22" x14ac:dyDescent="0.2">
      <c r="A527" s="3" t="s">
        <v>1159</v>
      </c>
      <c r="B527" s="4" t="s">
        <v>1133</v>
      </c>
      <c r="C527" s="159">
        <v>0</v>
      </c>
      <c r="D527" s="159"/>
      <c r="E527" s="72">
        <v>0</v>
      </c>
      <c r="F527" s="73"/>
      <c r="G527" s="74"/>
      <c r="H527" s="74"/>
      <c r="I527" s="74"/>
      <c r="J527" s="74"/>
      <c r="M527" s="71" t="e">
        <f t="shared" si="16"/>
        <v>#REF!</v>
      </c>
      <c r="N527" s="66" t="s">
        <v>1159</v>
      </c>
      <c r="O527" s="69" t="e">
        <f>+#REF!</f>
        <v>#REF!</v>
      </c>
      <c r="P527" s="71" t="e">
        <f>+#REF!</f>
        <v>#REF!</v>
      </c>
      <c r="Q527" s="71" t="e">
        <f>+#REF!</f>
        <v>#REF!</v>
      </c>
      <c r="V527" s="64"/>
    </row>
    <row r="528" spans="1:22" x14ac:dyDescent="0.2">
      <c r="A528" s="3" t="s">
        <v>1160</v>
      </c>
      <c r="B528" s="4" t="s">
        <v>1135</v>
      </c>
      <c r="C528" s="159"/>
      <c r="D528" s="159"/>
      <c r="E528" s="72">
        <v>0</v>
      </c>
      <c r="F528" s="73"/>
      <c r="G528" s="74"/>
      <c r="H528" s="74"/>
      <c r="I528" s="74"/>
      <c r="J528" s="74"/>
      <c r="M528" s="71" t="e">
        <f t="shared" si="16"/>
        <v>#REF!</v>
      </c>
      <c r="N528" s="66" t="s">
        <v>1160</v>
      </c>
      <c r="O528" s="69" t="e">
        <f>+#REF!</f>
        <v>#REF!</v>
      </c>
      <c r="P528" s="71" t="e">
        <f>+#REF!</f>
        <v>#REF!</v>
      </c>
      <c r="Q528" s="71" t="e">
        <f>+#REF!</f>
        <v>#REF!</v>
      </c>
      <c r="V528" s="64"/>
    </row>
    <row r="529" spans="1:24" x14ac:dyDescent="0.2">
      <c r="A529" s="3" t="s">
        <v>1161</v>
      </c>
      <c r="B529" s="4" t="s">
        <v>1137</v>
      </c>
      <c r="C529" s="159">
        <v>0</v>
      </c>
      <c r="D529" s="159"/>
      <c r="E529" s="72">
        <v>0</v>
      </c>
      <c r="F529" s="73"/>
      <c r="G529" s="74"/>
      <c r="H529" s="74"/>
      <c r="I529" s="74"/>
      <c r="J529" s="74"/>
      <c r="M529" s="71" t="e">
        <f t="shared" si="16"/>
        <v>#REF!</v>
      </c>
      <c r="N529" s="66" t="s">
        <v>1161</v>
      </c>
      <c r="O529" s="69" t="e">
        <f>+#REF!</f>
        <v>#REF!</v>
      </c>
      <c r="P529" s="71" t="e">
        <f>+#REF!</f>
        <v>#REF!</v>
      </c>
      <c r="Q529" s="71" t="e">
        <f>+#REF!</f>
        <v>#REF!</v>
      </c>
      <c r="V529" s="64"/>
    </row>
    <row r="530" spans="1:24" x14ac:dyDescent="0.2">
      <c r="A530" s="2" t="s">
        <v>1162</v>
      </c>
      <c r="B530" s="12" t="s">
        <v>1163</v>
      </c>
      <c r="C530" s="158">
        <v>0</v>
      </c>
      <c r="D530" s="161"/>
      <c r="E530" s="110">
        <v>0</v>
      </c>
      <c r="F530" s="73"/>
      <c r="G530" s="74"/>
      <c r="H530" s="74"/>
      <c r="I530" s="74"/>
      <c r="J530" s="74"/>
      <c r="M530" s="71" t="e">
        <f t="shared" si="16"/>
        <v>#REF!</v>
      </c>
      <c r="N530" s="65" t="s">
        <v>1162</v>
      </c>
      <c r="O530" s="69" t="e">
        <f>+#REF!</f>
        <v>#REF!</v>
      </c>
      <c r="P530" s="71" t="e">
        <f>+#REF!</f>
        <v>#REF!</v>
      </c>
      <c r="Q530" s="71" t="e">
        <f>+#REF!</f>
        <v>#REF!</v>
      </c>
      <c r="V530" s="64"/>
    </row>
    <row r="531" spans="1:24" ht="23.6" x14ac:dyDescent="0.2">
      <c r="A531" s="3" t="s">
        <v>1164</v>
      </c>
      <c r="B531" s="4" t="s">
        <v>1165</v>
      </c>
      <c r="C531" s="159"/>
      <c r="D531" s="159"/>
      <c r="E531" s="72">
        <v>0</v>
      </c>
      <c r="F531" s="73"/>
      <c r="G531" s="74"/>
      <c r="H531" s="74"/>
      <c r="I531" s="74"/>
      <c r="J531" s="74"/>
      <c r="M531" s="71" t="e">
        <f t="shared" si="16"/>
        <v>#REF!</v>
      </c>
      <c r="N531" s="66" t="s">
        <v>1164</v>
      </c>
      <c r="O531" s="69" t="e">
        <f>+#REF!</f>
        <v>#REF!</v>
      </c>
      <c r="P531" s="71" t="e">
        <f>+#REF!</f>
        <v>#REF!</v>
      </c>
      <c r="Q531" s="71" t="e">
        <f>+#REF!</f>
        <v>#REF!</v>
      </c>
      <c r="V531" s="64"/>
    </row>
    <row r="532" spans="1:24" ht="23.6" x14ac:dyDescent="0.2">
      <c r="A532" s="3" t="s">
        <v>1166</v>
      </c>
      <c r="B532" s="4" t="s">
        <v>1167</v>
      </c>
      <c r="C532" s="159">
        <v>0</v>
      </c>
      <c r="D532" s="159"/>
      <c r="E532" s="72">
        <v>0</v>
      </c>
      <c r="F532" s="73"/>
      <c r="G532" s="74"/>
      <c r="H532" s="74"/>
      <c r="I532" s="74"/>
      <c r="J532" s="74"/>
      <c r="M532" s="71" t="e">
        <f t="shared" si="16"/>
        <v>#REF!</v>
      </c>
      <c r="N532" s="66" t="s">
        <v>1166</v>
      </c>
      <c r="O532" s="69" t="e">
        <f>+#REF!</f>
        <v>#REF!</v>
      </c>
      <c r="P532" s="71" t="e">
        <f>+#REF!</f>
        <v>#REF!</v>
      </c>
      <c r="Q532" s="71" t="e">
        <f>+#REF!</f>
        <v>#REF!</v>
      </c>
      <c r="V532" s="64"/>
    </row>
    <row r="533" spans="1:24" ht="23.6" x14ac:dyDescent="0.2">
      <c r="A533" s="3" t="s">
        <v>1168</v>
      </c>
      <c r="B533" s="4" t="s">
        <v>1169</v>
      </c>
      <c r="C533" s="159"/>
      <c r="D533" s="159"/>
      <c r="E533" s="72">
        <v>0</v>
      </c>
      <c r="F533" s="73"/>
      <c r="G533" s="74"/>
      <c r="H533" s="74"/>
      <c r="I533" s="74"/>
      <c r="J533" s="74"/>
      <c r="M533" s="71" t="e">
        <f t="shared" si="16"/>
        <v>#REF!</v>
      </c>
      <c r="N533" s="66" t="s">
        <v>1168</v>
      </c>
      <c r="O533" s="69" t="e">
        <f>+#REF!</f>
        <v>#REF!</v>
      </c>
      <c r="P533" s="71" t="e">
        <f>+#REF!</f>
        <v>#REF!</v>
      </c>
      <c r="Q533" s="71" t="e">
        <f>+#REF!</f>
        <v>#REF!</v>
      </c>
      <c r="V533" s="64"/>
    </row>
    <row r="534" spans="1:24" ht="23.6" x14ac:dyDescent="0.2">
      <c r="A534" s="3" t="s">
        <v>1170</v>
      </c>
      <c r="B534" s="4" t="s">
        <v>1171</v>
      </c>
      <c r="C534" s="159">
        <v>0</v>
      </c>
      <c r="D534" s="159"/>
      <c r="E534" s="72">
        <v>0</v>
      </c>
      <c r="F534" s="73"/>
      <c r="G534" s="74"/>
      <c r="H534" s="74"/>
      <c r="I534" s="74"/>
      <c r="J534" s="74"/>
      <c r="M534" s="71" t="e">
        <f t="shared" si="16"/>
        <v>#REF!</v>
      </c>
      <c r="N534" s="66" t="s">
        <v>1170</v>
      </c>
      <c r="O534" s="69" t="e">
        <f>+#REF!</f>
        <v>#REF!</v>
      </c>
      <c r="P534" s="71" t="e">
        <f>+#REF!</f>
        <v>#REF!</v>
      </c>
      <c r="Q534" s="71" t="e">
        <f>+#REF!</f>
        <v>#REF!</v>
      </c>
      <c r="V534" s="64"/>
    </row>
    <row r="535" spans="1:24" x14ac:dyDescent="0.2">
      <c r="A535" s="3" t="s">
        <v>1172</v>
      </c>
      <c r="B535" s="4" t="s">
        <v>1173</v>
      </c>
      <c r="C535" s="159">
        <v>0</v>
      </c>
      <c r="D535" s="159"/>
      <c r="E535" s="72">
        <v>0</v>
      </c>
      <c r="F535" s="73"/>
      <c r="G535" s="74"/>
      <c r="H535" s="74"/>
      <c r="I535" s="74"/>
      <c r="J535" s="74"/>
      <c r="M535" s="71" t="e">
        <f t="shared" si="16"/>
        <v>#REF!</v>
      </c>
      <c r="N535" s="66" t="s">
        <v>1172</v>
      </c>
      <c r="O535" s="69" t="e">
        <f>+#REF!</f>
        <v>#REF!</v>
      </c>
      <c r="P535" s="71" t="e">
        <f>+#REF!</f>
        <v>#REF!</v>
      </c>
      <c r="Q535" s="71" t="e">
        <f>+#REF!</f>
        <v>#REF!</v>
      </c>
      <c r="V535" s="64"/>
    </row>
    <row r="536" spans="1:24" x14ac:dyDescent="0.2">
      <c r="A536" s="3" t="s">
        <v>1174</v>
      </c>
      <c r="B536" s="4" t="s">
        <v>1175</v>
      </c>
      <c r="C536" s="159">
        <v>0</v>
      </c>
      <c r="D536" s="159"/>
      <c r="E536" s="72">
        <v>0</v>
      </c>
      <c r="F536" s="73"/>
      <c r="G536" s="74"/>
      <c r="H536" s="74"/>
      <c r="I536" s="74"/>
      <c r="J536" s="74"/>
      <c r="M536" s="71" t="e">
        <f t="shared" si="16"/>
        <v>#REF!</v>
      </c>
      <c r="N536" s="66" t="s">
        <v>1174</v>
      </c>
      <c r="O536" s="69" t="e">
        <f>+#REF!</f>
        <v>#REF!</v>
      </c>
      <c r="P536" s="71" t="e">
        <f>+#REF!</f>
        <v>#REF!</v>
      </c>
      <c r="Q536" s="71" t="e">
        <f>+#REF!</f>
        <v>#REF!</v>
      </c>
      <c r="V536" s="64"/>
    </row>
    <row r="537" spans="1:24" x14ac:dyDescent="0.2">
      <c r="A537" s="3" t="s">
        <v>1176</v>
      </c>
      <c r="B537" s="4" t="s">
        <v>1177</v>
      </c>
      <c r="C537" s="159">
        <v>0</v>
      </c>
      <c r="D537" s="159"/>
      <c r="E537" s="72">
        <v>0</v>
      </c>
      <c r="F537" s="73"/>
      <c r="G537" s="74"/>
      <c r="H537" s="74"/>
      <c r="I537" s="74"/>
      <c r="J537" s="74"/>
      <c r="M537" s="71" t="e">
        <f t="shared" si="16"/>
        <v>#REF!</v>
      </c>
      <c r="N537" s="66" t="s">
        <v>1176</v>
      </c>
      <c r="O537" s="69" t="e">
        <f>+#REF!</f>
        <v>#REF!</v>
      </c>
      <c r="P537" s="71" t="e">
        <f>+#REF!</f>
        <v>#REF!</v>
      </c>
      <c r="Q537" s="71" t="e">
        <f>+#REF!</f>
        <v>#REF!</v>
      </c>
      <c r="V537" s="64"/>
    </row>
    <row r="538" spans="1:24" x14ac:dyDescent="0.2">
      <c r="A538" s="3" t="s">
        <v>1178</v>
      </c>
      <c r="B538" s="4" t="s">
        <v>1179</v>
      </c>
      <c r="C538" s="159">
        <v>0</v>
      </c>
      <c r="D538" s="159"/>
      <c r="E538" s="72">
        <v>0</v>
      </c>
      <c r="F538" s="73"/>
      <c r="G538" s="74"/>
      <c r="H538" s="74"/>
      <c r="I538" s="74"/>
      <c r="J538" s="74"/>
      <c r="M538" s="71" t="e">
        <f t="shared" si="16"/>
        <v>#REF!</v>
      </c>
      <c r="N538" s="66" t="s">
        <v>1178</v>
      </c>
      <c r="O538" s="69" t="e">
        <f>+#REF!</f>
        <v>#REF!</v>
      </c>
      <c r="P538" s="71" t="e">
        <f>+#REF!</f>
        <v>#REF!</v>
      </c>
      <c r="Q538" s="71" t="e">
        <f>+#REF!</f>
        <v>#REF!</v>
      </c>
      <c r="V538" s="64"/>
    </row>
    <row r="539" spans="1:24" ht="23.6" x14ac:dyDescent="0.2">
      <c r="A539" s="3" t="s">
        <v>1180</v>
      </c>
      <c r="B539" s="4" t="s">
        <v>1181</v>
      </c>
      <c r="C539" s="159">
        <v>0</v>
      </c>
      <c r="D539" s="159"/>
      <c r="E539" s="72">
        <v>0</v>
      </c>
      <c r="F539" s="73"/>
      <c r="G539" s="74"/>
      <c r="H539" s="74"/>
      <c r="I539" s="74"/>
      <c r="J539" s="74"/>
      <c r="M539" s="71" t="e">
        <f t="shared" si="16"/>
        <v>#REF!</v>
      </c>
      <c r="N539" s="66" t="s">
        <v>1180</v>
      </c>
      <c r="O539" s="69" t="e">
        <f>+#REF!</f>
        <v>#REF!</v>
      </c>
      <c r="P539" s="71" t="e">
        <f>+#REF!</f>
        <v>#REF!</v>
      </c>
      <c r="Q539" s="71" t="e">
        <f>+#REF!</f>
        <v>#REF!</v>
      </c>
      <c r="V539" s="64"/>
    </row>
    <row r="540" spans="1:24" x14ac:dyDescent="0.2">
      <c r="A540" s="3" t="s">
        <v>1182</v>
      </c>
      <c r="B540" s="4" t="s">
        <v>1183</v>
      </c>
      <c r="C540" s="159">
        <v>0</v>
      </c>
      <c r="D540" s="159"/>
      <c r="E540" s="72">
        <v>0</v>
      </c>
      <c r="F540" s="73"/>
      <c r="G540" s="74"/>
      <c r="H540" s="74"/>
      <c r="I540" s="74"/>
      <c r="J540" s="74"/>
      <c r="M540" s="71" t="e">
        <f t="shared" si="16"/>
        <v>#REF!</v>
      </c>
      <c r="N540" s="66" t="s">
        <v>1182</v>
      </c>
      <c r="O540" s="69" t="e">
        <f>+#REF!</f>
        <v>#REF!</v>
      </c>
      <c r="P540" s="71" t="e">
        <f>+#REF!</f>
        <v>#REF!</v>
      </c>
      <c r="Q540" s="71" t="e">
        <f>+#REF!</f>
        <v>#REF!</v>
      </c>
    </row>
    <row r="541" spans="1:24" ht="23.6" x14ac:dyDescent="0.2">
      <c r="A541" s="3" t="s">
        <v>1184</v>
      </c>
      <c r="B541" s="4" t="s">
        <v>1185</v>
      </c>
      <c r="C541" s="159">
        <v>0</v>
      </c>
      <c r="D541" s="159"/>
      <c r="E541" s="72">
        <v>0</v>
      </c>
      <c r="F541" s="73"/>
      <c r="G541" s="74"/>
      <c r="H541" s="74"/>
      <c r="I541" s="74"/>
      <c r="J541" s="74"/>
      <c r="M541" s="71" t="e">
        <f t="shared" si="16"/>
        <v>#REF!</v>
      </c>
      <c r="N541" s="66" t="s">
        <v>1184</v>
      </c>
      <c r="O541" s="69" t="e">
        <f>+#REF!</f>
        <v>#REF!</v>
      </c>
      <c r="P541" s="71" t="e">
        <f>+#REF!</f>
        <v>#REF!</v>
      </c>
      <c r="Q541" s="71" t="e">
        <f>+#REF!</f>
        <v>#REF!</v>
      </c>
    </row>
    <row r="542" spans="1:24" x14ac:dyDescent="0.2">
      <c r="A542" s="3" t="s">
        <v>1186</v>
      </c>
      <c r="B542" s="4" t="s">
        <v>1187</v>
      </c>
      <c r="C542" s="159">
        <v>0</v>
      </c>
      <c r="D542" s="159"/>
      <c r="E542" s="72">
        <v>0</v>
      </c>
      <c r="F542" s="73"/>
      <c r="G542" s="74"/>
      <c r="H542" s="74"/>
      <c r="I542" s="74"/>
      <c r="J542" s="74"/>
      <c r="M542" s="71" t="e">
        <f t="shared" si="16"/>
        <v>#REF!</v>
      </c>
      <c r="N542" s="66" t="s">
        <v>1186</v>
      </c>
      <c r="O542" s="69" t="e">
        <f>+#REF!</f>
        <v>#REF!</v>
      </c>
      <c r="P542" s="71" t="e">
        <f>+#REF!</f>
        <v>#REF!</v>
      </c>
      <c r="Q542" s="71" t="e">
        <f>+#REF!</f>
        <v>#REF!</v>
      </c>
    </row>
    <row r="543" spans="1:24" x14ac:dyDescent="0.2">
      <c r="A543" s="5" t="s">
        <v>1205</v>
      </c>
      <c r="B543" s="11" t="s">
        <v>1206</v>
      </c>
      <c r="C543" s="159"/>
      <c r="D543" s="163">
        <v>1268624.6000000001</v>
      </c>
      <c r="E543" s="109">
        <v>1.4918140145459513</v>
      </c>
      <c r="F543" s="73"/>
      <c r="G543" s="74"/>
      <c r="H543" s="74"/>
      <c r="I543" s="74"/>
      <c r="J543" s="74"/>
    </row>
    <row r="544" spans="1:24" x14ac:dyDescent="0.2">
      <c r="A544" s="2" t="s">
        <v>1207</v>
      </c>
      <c r="B544" s="12" t="s">
        <v>1208</v>
      </c>
      <c r="C544" s="158">
        <v>0</v>
      </c>
      <c r="D544" s="161"/>
      <c r="E544" s="110">
        <v>0</v>
      </c>
      <c r="F544" s="73"/>
      <c r="G544" s="74"/>
      <c r="H544" s="74"/>
      <c r="I544" s="74"/>
      <c r="J544" s="74"/>
      <c r="M544" s="53"/>
      <c r="N544" s="53"/>
      <c r="O544" s="53"/>
      <c r="P544" s="53"/>
      <c r="Q544" s="53"/>
      <c r="R544" s="53"/>
      <c r="S544" s="53"/>
      <c r="T544" s="53"/>
      <c r="W544" s="53"/>
      <c r="X544" s="53"/>
    </row>
    <row r="545" spans="1:22" x14ac:dyDescent="0.2">
      <c r="A545" s="3" t="s">
        <v>1209</v>
      </c>
      <c r="B545" s="4" t="s">
        <v>1210</v>
      </c>
      <c r="C545" s="159"/>
      <c r="D545" s="159"/>
      <c r="E545" s="72">
        <v>0</v>
      </c>
      <c r="F545" s="73"/>
      <c r="G545" s="74"/>
      <c r="H545" s="74"/>
      <c r="I545" s="74"/>
      <c r="J545" s="74"/>
      <c r="V545" s="53"/>
    </row>
    <row r="546" spans="1:22" x14ac:dyDescent="0.2">
      <c r="A546" s="3" t="s">
        <v>1211</v>
      </c>
      <c r="B546" s="4" t="s">
        <v>1212</v>
      </c>
      <c r="C546" s="159">
        <v>0</v>
      </c>
      <c r="D546" s="159"/>
      <c r="E546" s="72">
        <v>0</v>
      </c>
      <c r="F546" s="73"/>
      <c r="G546" s="74"/>
      <c r="H546" s="74"/>
      <c r="I546" s="74"/>
      <c r="J546" s="74"/>
    </row>
    <row r="547" spans="1:22" x14ac:dyDescent="0.2">
      <c r="A547" s="2" t="s">
        <v>1213</v>
      </c>
      <c r="B547" s="12" t="s">
        <v>1214</v>
      </c>
      <c r="C547" s="158">
        <v>0</v>
      </c>
      <c r="D547" s="161"/>
      <c r="E547" s="110">
        <v>0</v>
      </c>
      <c r="F547" s="73"/>
      <c r="G547" s="74"/>
      <c r="H547" s="74"/>
      <c r="I547" s="74"/>
      <c r="J547" s="74"/>
    </row>
    <row r="548" spans="1:22" x14ac:dyDescent="0.2">
      <c r="A548" s="3" t="s">
        <v>1215</v>
      </c>
      <c r="B548" s="4" t="s">
        <v>1216</v>
      </c>
      <c r="C548" s="159"/>
      <c r="D548" s="159"/>
      <c r="E548" s="72">
        <v>0</v>
      </c>
      <c r="F548" s="73"/>
      <c r="G548" s="74"/>
      <c r="H548" s="74"/>
      <c r="I548" s="74"/>
      <c r="J548" s="74"/>
    </row>
    <row r="549" spans="1:22" x14ac:dyDescent="0.2">
      <c r="A549" s="3" t="s">
        <v>1217</v>
      </c>
      <c r="B549" s="4" t="s">
        <v>1218</v>
      </c>
      <c r="C549" s="159">
        <v>0</v>
      </c>
      <c r="D549" s="159"/>
      <c r="E549" s="72">
        <v>0</v>
      </c>
      <c r="F549" s="73"/>
      <c r="G549" s="74"/>
      <c r="H549" s="74"/>
      <c r="I549" s="74"/>
      <c r="J549" s="74"/>
    </row>
    <row r="550" spans="1:22" x14ac:dyDescent="0.2">
      <c r="A550" s="2" t="s">
        <v>1219</v>
      </c>
      <c r="B550" s="12" t="s">
        <v>36</v>
      </c>
      <c r="C550" s="158">
        <v>0</v>
      </c>
      <c r="D550" s="161"/>
      <c r="E550" s="110">
        <v>0</v>
      </c>
      <c r="F550" s="73"/>
      <c r="G550" s="74"/>
      <c r="H550" s="74"/>
      <c r="I550" s="74"/>
      <c r="J550" s="74"/>
    </row>
    <row r="551" spans="1:22" x14ac:dyDescent="0.2">
      <c r="A551" s="3" t="s">
        <v>1220</v>
      </c>
      <c r="B551" s="4" t="s">
        <v>1221</v>
      </c>
      <c r="C551" s="159"/>
      <c r="D551" s="159"/>
      <c r="E551" s="72">
        <v>0</v>
      </c>
      <c r="F551" s="73"/>
      <c r="G551" s="74"/>
      <c r="H551" s="74"/>
      <c r="I551" s="74"/>
      <c r="J551" s="74"/>
    </row>
    <row r="552" spans="1:22" x14ac:dyDescent="0.2">
      <c r="A552" s="3" t="s">
        <v>1222</v>
      </c>
      <c r="B552" s="4" t="s">
        <v>1223</v>
      </c>
      <c r="C552" s="159">
        <v>0</v>
      </c>
      <c r="D552" s="159"/>
      <c r="E552" s="72">
        <v>0</v>
      </c>
      <c r="F552" s="73"/>
      <c r="G552" s="74"/>
      <c r="H552" s="74"/>
      <c r="I552" s="74"/>
      <c r="J552" s="74"/>
    </row>
    <row r="553" spans="1:22" x14ac:dyDescent="0.2">
      <c r="A553" s="2" t="s">
        <v>1224</v>
      </c>
      <c r="B553" s="12" t="s">
        <v>37</v>
      </c>
      <c r="C553" s="158">
        <v>0</v>
      </c>
      <c r="D553" s="161"/>
      <c r="E553" s="110">
        <v>0</v>
      </c>
      <c r="F553" s="73"/>
      <c r="G553" s="74"/>
      <c r="H553" s="74"/>
      <c r="I553" s="74"/>
      <c r="J553" s="74"/>
    </row>
    <row r="554" spans="1:22" x14ac:dyDescent="0.2">
      <c r="A554" s="3" t="s">
        <v>1225</v>
      </c>
      <c r="B554" s="4" t="s">
        <v>1226</v>
      </c>
      <c r="C554" s="159"/>
      <c r="D554" s="159"/>
      <c r="E554" s="72">
        <v>0</v>
      </c>
      <c r="F554" s="73"/>
      <c r="G554" s="74"/>
      <c r="H554" s="74"/>
      <c r="I554" s="74"/>
      <c r="J554" s="74"/>
    </row>
    <row r="555" spans="1:22" x14ac:dyDescent="0.2">
      <c r="A555" s="3" t="s">
        <v>1227</v>
      </c>
      <c r="B555" s="4" t="s">
        <v>1228</v>
      </c>
      <c r="C555" s="159">
        <v>0</v>
      </c>
      <c r="D555" s="159"/>
      <c r="E555" s="72">
        <v>0</v>
      </c>
      <c r="F555" s="73"/>
      <c r="G555" s="74"/>
      <c r="H555" s="74"/>
      <c r="I555" s="74"/>
      <c r="J555" s="74"/>
    </row>
    <row r="556" spans="1:22" x14ac:dyDescent="0.2">
      <c r="A556" s="2" t="s">
        <v>1231</v>
      </c>
      <c r="B556" s="12" t="s">
        <v>1232</v>
      </c>
      <c r="C556" s="158">
        <v>1268624.6000000001</v>
      </c>
      <c r="D556" s="161"/>
      <c r="E556" s="110">
        <v>1.4918140145459513</v>
      </c>
      <c r="F556" s="73"/>
      <c r="G556" s="74"/>
      <c r="H556" s="74"/>
      <c r="I556" s="74"/>
      <c r="J556" s="74"/>
    </row>
    <row r="557" spans="1:22" x14ac:dyDescent="0.2">
      <c r="A557" s="3" t="s">
        <v>1233</v>
      </c>
      <c r="B557" s="4" t="s">
        <v>38</v>
      </c>
      <c r="C557" s="159"/>
      <c r="D557" s="159"/>
      <c r="E557" s="72">
        <v>0</v>
      </c>
      <c r="F557" s="73"/>
      <c r="G557" s="74"/>
      <c r="H557" s="74"/>
      <c r="I557" s="74"/>
      <c r="J557" s="74"/>
    </row>
    <row r="558" spans="1:22" x14ac:dyDescent="0.2">
      <c r="A558" s="3" t="s">
        <v>1234</v>
      </c>
      <c r="B558" s="4" t="s">
        <v>1235</v>
      </c>
      <c r="C558" s="159">
        <v>1268624.6000000001</v>
      </c>
      <c r="D558" s="159"/>
      <c r="E558" s="72">
        <v>1.4918140145459513</v>
      </c>
      <c r="F558" s="73"/>
      <c r="G558" s="74"/>
      <c r="H558" s="74"/>
      <c r="I558" s="74"/>
      <c r="J558" s="74"/>
    </row>
    <row r="559" spans="1:22" x14ac:dyDescent="0.2">
      <c r="A559" s="14"/>
      <c r="B559" s="121" t="s">
        <v>1461</v>
      </c>
      <c r="C559" s="159"/>
      <c r="D559" s="163">
        <v>85039059</v>
      </c>
      <c r="E559" s="15">
        <v>100</v>
      </c>
      <c r="F559" s="73"/>
      <c r="G559" s="74"/>
      <c r="H559" s="74"/>
      <c r="I559" s="74"/>
      <c r="J559" s="74"/>
    </row>
    <row r="560" spans="1:22" x14ac:dyDescent="0.2">
      <c r="B560" s="16"/>
      <c r="C560" s="126"/>
      <c r="D560" s="126"/>
      <c r="F560" s="73"/>
      <c r="G560" s="74"/>
      <c r="H560" s="74"/>
      <c r="I560" s="74"/>
      <c r="J560" s="74"/>
    </row>
    <row r="561" spans="2:10" x14ac:dyDescent="0.2">
      <c r="B561" s="16"/>
      <c r="C561" s="126"/>
      <c r="D561" s="126"/>
      <c r="F561" s="73"/>
      <c r="G561" s="74"/>
      <c r="H561" s="74"/>
      <c r="I561" s="74"/>
      <c r="J561" s="74"/>
    </row>
    <row r="562" spans="2:10" x14ac:dyDescent="0.2">
      <c r="B562" s="18" t="s">
        <v>106</v>
      </c>
      <c r="C562" s="128"/>
      <c r="D562" s="128" t="s">
        <v>1581</v>
      </c>
      <c r="E562" s="160" t="s">
        <v>1581</v>
      </c>
      <c r="F562" s="138" t="s">
        <v>1581</v>
      </c>
      <c r="G562" s="74"/>
      <c r="H562" s="74"/>
      <c r="I562" s="74"/>
      <c r="J562" s="74"/>
    </row>
    <row r="563" spans="2:10" x14ac:dyDescent="0.2">
      <c r="B563" s="16"/>
      <c r="C563" s="129"/>
      <c r="D563" s="129"/>
      <c r="F563" s="73"/>
      <c r="G563" s="74"/>
      <c r="H563" s="74"/>
      <c r="I563" s="74"/>
      <c r="J563" s="74"/>
    </row>
    <row r="564" spans="2:10" x14ac:dyDescent="0.2">
      <c r="B564" s="18" t="s">
        <v>107</v>
      </c>
      <c r="C564" s="128"/>
      <c r="D564" s="128"/>
      <c r="F564" s="73"/>
      <c r="G564" s="74"/>
      <c r="H564" s="74"/>
      <c r="I564" s="74"/>
      <c r="J564" s="74"/>
    </row>
    <row r="565" spans="2:10" x14ac:dyDescent="0.2">
      <c r="B565" s="19" t="s">
        <v>108</v>
      </c>
      <c r="C565" s="130"/>
      <c r="D565" s="130"/>
      <c r="F565" s="73"/>
      <c r="G565" s="74"/>
      <c r="H565" s="74"/>
      <c r="I565" s="74"/>
      <c r="J565" s="74"/>
    </row>
    <row r="566" spans="2:10" x14ac:dyDescent="0.2">
      <c r="B566" s="16"/>
      <c r="C566" s="129"/>
      <c r="D566" s="129" t="s">
        <v>1581</v>
      </c>
      <c r="F566" s="73"/>
      <c r="G566" s="74"/>
      <c r="H566" s="74"/>
      <c r="I566" s="74"/>
      <c r="J566" s="74"/>
    </row>
    <row r="567" spans="2:10" x14ac:dyDescent="0.2">
      <c r="B567" s="16"/>
      <c r="C567" s="129"/>
      <c r="D567" s="129"/>
      <c r="F567" s="73"/>
      <c r="G567" s="74"/>
      <c r="H567" s="74"/>
      <c r="I567" s="74"/>
      <c r="J567" s="74"/>
    </row>
    <row r="568" spans="2:10" x14ac:dyDescent="0.2">
      <c r="B568" s="18" t="s">
        <v>110</v>
      </c>
      <c r="C568" s="128"/>
      <c r="D568" s="128"/>
      <c r="F568" s="73"/>
      <c r="G568" s="74"/>
      <c r="H568" s="74"/>
      <c r="I568" s="74"/>
      <c r="J568" s="74"/>
    </row>
    <row r="569" spans="2:10" x14ac:dyDescent="0.2">
      <c r="B569" s="19" t="s">
        <v>108</v>
      </c>
      <c r="C569" s="130"/>
      <c r="D569" s="130"/>
      <c r="F569" s="73"/>
      <c r="G569" s="74"/>
      <c r="H569" s="74"/>
      <c r="I569" s="74"/>
      <c r="J569" s="74"/>
    </row>
    <row r="570" spans="2:10" x14ac:dyDescent="0.2">
      <c r="B570" s="16"/>
      <c r="C570" s="129"/>
      <c r="D570" s="129"/>
      <c r="F570" s="73"/>
      <c r="G570" s="74"/>
      <c r="H570" s="74"/>
      <c r="I570" s="74"/>
      <c r="J570" s="74"/>
    </row>
    <row r="571" spans="2:10" x14ac:dyDescent="0.2">
      <c r="B571" s="16"/>
      <c r="C571" s="129"/>
      <c r="D571" s="129"/>
      <c r="F571" s="73"/>
      <c r="G571" s="74"/>
      <c r="H571" s="74"/>
      <c r="I571" s="74"/>
      <c r="J571" s="74"/>
    </row>
    <row r="572" spans="2:10" x14ac:dyDescent="0.2">
      <c r="B572" s="18" t="s">
        <v>109</v>
      </c>
      <c r="C572" s="128"/>
      <c r="D572" s="128"/>
      <c r="F572" s="73"/>
      <c r="G572" s="74"/>
      <c r="H572" s="74"/>
      <c r="I572" s="74"/>
      <c r="J572" s="74"/>
    </row>
    <row r="573" spans="2:10" x14ac:dyDescent="0.2">
      <c r="B573" s="19" t="s">
        <v>108</v>
      </c>
      <c r="C573" s="130"/>
      <c r="D573" s="130"/>
      <c r="F573" s="73"/>
      <c r="G573" s="74"/>
      <c r="H573" s="74"/>
      <c r="I573" s="74"/>
      <c r="J573" s="74"/>
    </row>
    <row r="574" spans="2:10" x14ac:dyDescent="0.2">
      <c r="F574" s="73"/>
      <c r="G574" s="74"/>
      <c r="H574" s="74"/>
      <c r="I574" s="74"/>
      <c r="J574" s="74"/>
    </row>
    <row r="575" spans="2:10" x14ac:dyDescent="0.2">
      <c r="F575" s="73"/>
      <c r="G575" s="74"/>
      <c r="H575" s="74"/>
      <c r="I575" s="74"/>
      <c r="J575" s="74"/>
    </row>
    <row r="576" spans="2:10" x14ac:dyDescent="0.2">
      <c r="F576" s="73"/>
      <c r="G576" s="74"/>
      <c r="H576" s="74"/>
      <c r="I576" s="74"/>
      <c r="J576" s="74"/>
    </row>
    <row r="577" spans="6:10" x14ac:dyDescent="0.2">
      <c r="F577" s="73"/>
      <c r="G577" s="74"/>
      <c r="H577" s="74"/>
      <c r="I577" s="74"/>
      <c r="J577" s="74"/>
    </row>
    <row r="578" spans="6:10" x14ac:dyDescent="0.2">
      <c r="F578" s="73"/>
      <c r="G578" s="74"/>
      <c r="H578" s="74"/>
      <c r="I578" s="74"/>
      <c r="J578" s="74"/>
    </row>
    <row r="579" spans="6:10" x14ac:dyDescent="0.2">
      <c r="F579" s="73"/>
      <c r="G579" s="74"/>
      <c r="H579" s="74"/>
      <c r="I579" s="74"/>
      <c r="J579" s="74"/>
    </row>
    <row r="580" spans="6:10" x14ac:dyDescent="0.2">
      <c r="F580" s="73"/>
      <c r="G580" s="74"/>
      <c r="H580" s="74"/>
      <c r="I580" s="74"/>
      <c r="J580" s="74"/>
    </row>
    <row r="581" spans="6:10" x14ac:dyDescent="0.2">
      <c r="F581" s="73"/>
      <c r="G581" s="74"/>
      <c r="H581" s="74"/>
      <c r="I581" s="74"/>
      <c r="J581" s="74"/>
    </row>
    <row r="582" spans="6:10" x14ac:dyDescent="0.2">
      <c r="F582" s="73"/>
      <c r="G582" s="74"/>
      <c r="H582" s="74"/>
      <c r="I582" s="74"/>
      <c r="J582" s="74"/>
    </row>
    <row r="583" spans="6:10" x14ac:dyDescent="0.2">
      <c r="F583" s="73"/>
      <c r="G583" s="74"/>
      <c r="H583" s="74"/>
      <c r="I583" s="74"/>
      <c r="J583" s="74"/>
    </row>
    <row r="584" spans="6:10" x14ac:dyDescent="0.2">
      <c r="F584" s="73"/>
      <c r="G584" s="74"/>
      <c r="H584" s="74"/>
      <c r="I584" s="74"/>
      <c r="J584" s="74"/>
    </row>
    <row r="585" spans="6:10" x14ac:dyDescent="0.2">
      <c r="F585" s="73"/>
      <c r="G585" s="74"/>
      <c r="H585" s="74"/>
      <c r="I585" s="74"/>
      <c r="J585" s="74"/>
    </row>
    <row r="586" spans="6:10" x14ac:dyDescent="0.2">
      <c r="F586" s="73"/>
      <c r="G586" s="74"/>
      <c r="H586" s="74"/>
      <c r="I586" s="74"/>
      <c r="J586" s="74"/>
    </row>
    <row r="587" spans="6:10" x14ac:dyDescent="0.2">
      <c r="F587" s="73"/>
      <c r="G587" s="74"/>
      <c r="H587" s="74"/>
      <c r="I587" s="74"/>
      <c r="J587" s="74"/>
    </row>
    <row r="588" spans="6:10" x14ac:dyDescent="0.2">
      <c r="F588" s="73"/>
      <c r="G588" s="74"/>
      <c r="H588" s="74"/>
      <c r="I588" s="74"/>
      <c r="J588" s="74"/>
    </row>
    <row r="589" spans="6:10" x14ac:dyDescent="0.2">
      <c r="F589" s="73"/>
      <c r="G589" s="74"/>
      <c r="H589" s="74"/>
      <c r="I589" s="74"/>
      <c r="J589" s="74"/>
    </row>
    <row r="590" spans="6:10" x14ac:dyDescent="0.2">
      <c r="F590" s="73"/>
      <c r="G590" s="74"/>
      <c r="H590" s="74"/>
      <c r="I590" s="74"/>
      <c r="J590" s="74"/>
    </row>
    <row r="591" spans="6:10" x14ac:dyDescent="0.2">
      <c r="F591" s="73"/>
      <c r="G591" s="74"/>
      <c r="H591" s="74"/>
      <c r="I591" s="74"/>
      <c r="J591" s="74"/>
    </row>
    <row r="592" spans="6:10" x14ac:dyDescent="0.2">
      <c r="F592" s="73"/>
      <c r="G592" s="74"/>
      <c r="H592" s="74"/>
      <c r="I592" s="74"/>
      <c r="J592" s="74"/>
    </row>
    <row r="593" spans="6:10" x14ac:dyDescent="0.2">
      <c r="F593" s="73"/>
      <c r="G593" s="74"/>
      <c r="H593" s="74"/>
      <c r="I593" s="74"/>
      <c r="J593" s="74"/>
    </row>
    <row r="594" spans="6:10" x14ac:dyDescent="0.2">
      <c r="F594" s="73"/>
      <c r="G594" s="74"/>
      <c r="H594" s="74"/>
      <c r="I594" s="74"/>
      <c r="J594" s="74"/>
    </row>
    <row r="595" spans="6:10" x14ac:dyDescent="0.2">
      <c r="F595" s="73"/>
      <c r="G595" s="74"/>
      <c r="H595" s="74"/>
      <c r="I595" s="74"/>
      <c r="J595" s="74"/>
    </row>
    <row r="596" spans="6:10" x14ac:dyDescent="0.2">
      <c r="F596" s="73"/>
      <c r="G596" s="74"/>
      <c r="H596" s="74"/>
      <c r="I596" s="74"/>
      <c r="J596" s="74"/>
    </row>
    <row r="597" spans="6:10" x14ac:dyDescent="0.2">
      <c r="F597" s="73"/>
      <c r="G597" s="74"/>
      <c r="H597" s="74"/>
      <c r="I597" s="74"/>
      <c r="J597" s="74"/>
    </row>
    <row r="598" spans="6:10" x14ac:dyDescent="0.2">
      <c r="F598" s="73"/>
      <c r="G598" s="74"/>
      <c r="H598" s="74"/>
      <c r="I598" s="74"/>
      <c r="J598" s="74"/>
    </row>
    <row r="599" spans="6:10" x14ac:dyDescent="0.2">
      <c r="F599" s="73"/>
      <c r="G599" s="74"/>
      <c r="H599" s="74"/>
      <c r="I599" s="74"/>
      <c r="J599" s="74"/>
    </row>
    <row r="600" spans="6:10" x14ac:dyDescent="0.2">
      <c r="F600" s="73"/>
      <c r="G600" s="74"/>
      <c r="H600" s="74"/>
      <c r="I600" s="74"/>
      <c r="J600" s="74"/>
    </row>
    <row r="601" spans="6:10" x14ac:dyDescent="0.2">
      <c r="F601" s="73"/>
      <c r="G601" s="74"/>
      <c r="H601" s="74"/>
      <c r="I601" s="74"/>
      <c r="J601" s="74"/>
    </row>
    <row r="602" spans="6:10" x14ac:dyDescent="0.2">
      <c r="F602" s="73"/>
      <c r="G602" s="74"/>
      <c r="H602" s="74"/>
      <c r="I602" s="74"/>
      <c r="J602" s="74"/>
    </row>
    <row r="603" spans="6:10" x14ac:dyDescent="0.2">
      <c r="F603" s="73"/>
      <c r="G603" s="74"/>
      <c r="H603" s="74"/>
      <c r="I603" s="74"/>
      <c r="J603" s="74"/>
    </row>
    <row r="604" spans="6:10" x14ac:dyDescent="0.2">
      <c r="F604" s="73"/>
      <c r="G604" s="74"/>
      <c r="H604" s="74"/>
      <c r="I604" s="74"/>
      <c r="J604" s="74"/>
    </row>
    <row r="605" spans="6:10" x14ac:dyDescent="0.2">
      <c r="F605" s="73"/>
      <c r="G605" s="74"/>
      <c r="H605" s="74"/>
      <c r="I605" s="74"/>
      <c r="J605" s="74"/>
    </row>
    <row r="606" spans="6:10" x14ac:dyDescent="0.2">
      <c r="F606" s="73"/>
      <c r="G606" s="74"/>
      <c r="H606" s="74"/>
      <c r="I606" s="74"/>
      <c r="J606" s="74"/>
    </row>
    <row r="607" spans="6:10" x14ac:dyDescent="0.2">
      <c r="F607" s="73"/>
      <c r="G607" s="74"/>
      <c r="H607" s="74"/>
      <c r="I607" s="74"/>
      <c r="J607" s="74"/>
    </row>
    <row r="608" spans="6:10" x14ac:dyDescent="0.2">
      <c r="F608" s="73"/>
      <c r="G608" s="74"/>
      <c r="H608" s="74"/>
      <c r="I608" s="74"/>
      <c r="J608" s="74"/>
    </row>
    <row r="609" spans="6:10" x14ac:dyDescent="0.2">
      <c r="F609" s="73"/>
      <c r="G609" s="74"/>
      <c r="H609" s="74"/>
      <c r="I609" s="74"/>
      <c r="J609" s="74"/>
    </row>
    <row r="610" spans="6:10" x14ac:dyDescent="0.2">
      <c r="F610" s="73"/>
      <c r="G610" s="74"/>
      <c r="H610" s="74"/>
      <c r="I610" s="74"/>
      <c r="J610" s="74"/>
    </row>
    <row r="611" spans="6:10" x14ac:dyDescent="0.2">
      <c r="F611" s="73"/>
      <c r="G611" s="74"/>
      <c r="H611" s="74"/>
      <c r="I611" s="74"/>
      <c r="J611" s="74"/>
    </row>
    <row r="612" spans="6:10" x14ac:dyDescent="0.2">
      <c r="F612" s="73"/>
      <c r="G612" s="74"/>
      <c r="H612" s="74"/>
      <c r="I612" s="74"/>
      <c r="J612" s="74"/>
    </row>
    <row r="613" spans="6:10" x14ac:dyDescent="0.2">
      <c r="F613" s="73"/>
      <c r="G613" s="74"/>
      <c r="H613" s="74"/>
      <c r="I613" s="74"/>
      <c r="J613" s="74"/>
    </row>
    <row r="614" spans="6:10" x14ac:dyDescent="0.2">
      <c r="F614" s="73"/>
      <c r="G614" s="74"/>
      <c r="H614" s="74"/>
      <c r="I614" s="74"/>
      <c r="J614" s="74"/>
    </row>
    <row r="615" spans="6:10" x14ac:dyDescent="0.2">
      <c r="F615" s="73"/>
      <c r="G615" s="74"/>
      <c r="H615" s="74"/>
      <c r="I615" s="74"/>
      <c r="J615" s="74"/>
    </row>
    <row r="616" spans="6:10" x14ac:dyDescent="0.2">
      <c r="F616" s="73"/>
      <c r="G616" s="74"/>
      <c r="H616" s="74"/>
      <c r="I616" s="74"/>
      <c r="J616" s="74"/>
    </row>
    <row r="617" spans="6:10" x14ac:dyDescent="0.2">
      <c r="F617" s="73"/>
      <c r="G617" s="74"/>
      <c r="H617" s="74"/>
      <c r="I617" s="74"/>
      <c r="J617" s="74"/>
    </row>
    <row r="618" spans="6:10" x14ac:dyDescent="0.2">
      <c r="F618" s="73"/>
      <c r="G618" s="74"/>
      <c r="H618" s="74"/>
      <c r="I618" s="74"/>
      <c r="J618" s="74"/>
    </row>
    <row r="619" spans="6:10" x14ac:dyDescent="0.2">
      <c r="F619" s="73"/>
      <c r="G619" s="74"/>
      <c r="H619" s="74"/>
      <c r="I619" s="74"/>
      <c r="J619" s="74"/>
    </row>
    <row r="620" spans="6:10" x14ac:dyDescent="0.2">
      <c r="F620" s="73"/>
      <c r="G620" s="74"/>
      <c r="H620" s="74"/>
      <c r="I620" s="74"/>
      <c r="J620" s="74"/>
    </row>
    <row r="621" spans="6:10" x14ac:dyDescent="0.2">
      <c r="F621" s="73"/>
      <c r="G621" s="74"/>
      <c r="H621" s="74"/>
      <c r="I621" s="74"/>
      <c r="J621" s="74"/>
    </row>
    <row r="622" spans="6:10" x14ac:dyDescent="0.2">
      <c r="F622" s="73"/>
      <c r="G622" s="74"/>
      <c r="H622" s="74"/>
      <c r="I622" s="74"/>
      <c r="J622" s="74"/>
    </row>
    <row r="623" spans="6:10" x14ac:dyDescent="0.2">
      <c r="F623" s="73"/>
      <c r="G623" s="74"/>
      <c r="H623" s="74"/>
      <c r="I623" s="74"/>
      <c r="J623" s="74"/>
    </row>
    <row r="624" spans="6:10" x14ac:dyDescent="0.2">
      <c r="F624" s="73"/>
      <c r="G624" s="74"/>
      <c r="H624" s="74"/>
      <c r="I624" s="74"/>
      <c r="J624" s="74"/>
    </row>
    <row r="625" spans="6:10" x14ac:dyDescent="0.2">
      <c r="F625" s="73"/>
      <c r="G625" s="74"/>
      <c r="H625" s="74"/>
      <c r="I625" s="74"/>
      <c r="J625" s="74"/>
    </row>
    <row r="626" spans="6:10" x14ac:dyDescent="0.2">
      <c r="F626" s="73"/>
      <c r="G626" s="74"/>
      <c r="H626" s="74"/>
      <c r="I626" s="74"/>
      <c r="J626" s="74"/>
    </row>
    <row r="627" spans="6:10" x14ac:dyDescent="0.2">
      <c r="F627" s="73"/>
      <c r="G627" s="74"/>
      <c r="H627" s="74"/>
      <c r="I627" s="74"/>
      <c r="J627" s="74"/>
    </row>
    <row r="628" spans="6:10" x14ac:dyDescent="0.2">
      <c r="F628" s="73"/>
      <c r="G628" s="74"/>
      <c r="H628" s="74"/>
      <c r="I628" s="74"/>
      <c r="J628" s="74"/>
    </row>
    <row r="629" spans="6:10" x14ac:dyDescent="0.2">
      <c r="F629" s="73"/>
      <c r="G629" s="74"/>
      <c r="H629" s="74"/>
      <c r="I629" s="74"/>
      <c r="J629" s="74"/>
    </row>
    <row r="630" spans="6:10" x14ac:dyDescent="0.2">
      <c r="F630" s="73"/>
      <c r="G630" s="74"/>
      <c r="H630" s="74"/>
      <c r="I630" s="74"/>
      <c r="J630" s="74"/>
    </row>
    <row r="631" spans="6:10" x14ac:dyDescent="0.2">
      <c r="F631" s="73"/>
      <c r="G631" s="74"/>
      <c r="H631" s="74"/>
      <c r="I631" s="74"/>
      <c r="J631" s="74"/>
    </row>
    <row r="632" spans="6:10" x14ac:dyDescent="0.2">
      <c r="F632" s="73"/>
      <c r="G632" s="74"/>
      <c r="H632" s="74"/>
      <c r="I632" s="74"/>
      <c r="J632" s="74"/>
    </row>
    <row r="633" spans="6:10" x14ac:dyDescent="0.2">
      <c r="F633" s="73"/>
      <c r="G633" s="74"/>
      <c r="H633" s="74"/>
      <c r="I633" s="74"/>
      <c r="J633" s="74"/>
    </row>
    <row r="634" spans="6:10" x14ac:dyDescent="0.2">
      <c r="F634" s="73"/>
      <c r="G634" s="74"/>
      <c r="H634" s="74"/>
      <c r="I634" s="74"/>
      <c r="J634" s="74"/>
    </row>
    <row r="635" spans="6:10" x14ac:dyDescent="0.2">
      <c r="F635" s="73"/>
      <c r="G635" s="74"/>
      <c r="H635" s="74"/>
      <c r="I635" s="74"/>
      <c r="J635" s="74"/>
    </row>
    <row r="636" spans="6:10" x14ac:dyDescent="0.2">
      <c r="F636" s="73"/>
      <c r="G636" s="74"/>
      <c r="H636" s="74"/>
      <c r="I636" s="74"/>
      <c r="J636" s="74"/>
    </row>
    <row r="637" spans="6:10" x14ac:dyDescent="0.2">
      <c r="F637" s="73"/>
      <c r="G637" s="74"/>
      <c r="H637" s="74"/>
      <c r="I637" s="74"/>
      <c r="J637" s="74"/>
    </row>
    <row r="638" spans="6:10" x14ac:dyDescent="0.2">
      <c r="F638" s="73"/>
      <c r="G638" s="74"/>
      <c r="H638" s="74"/>
      <c r="I638" s="74"/>
      <c r="J638" s="74"/>
    </row>
    <row r="639" spans="6:10" x14ac:dyDescent="0.2">
      <c r="F639" s="73"/>
      <c r="G639" s="74"/>
      <c r="H639" s="74"/>
      <c r="I639" s="74"/>
      <c r="J639" s="74"/>
    </row>
    <row r="640" spans="6:10" x14ac:dyDescent="0.2">
      <c r="F640" s="73"/>
      <c r="G640" s="74"/>
      <c r="H640" s="74"/>
      <c r="I640" s="74"/>
      <c r="J640" s="74"/>
    </row>
    <row r="641" spans="6:10" x14ac:dyDescent="0.2">
      <c r="F641" s="73"/>
      <c r="G641" s="74"/>
      <c r="H641" s="74"/>
      <c r="I641" s="74"/>
      <c r="J641" s="74"/>
    </row>
    <row r="642" spans="6:10" x14ac:dyDescent="0.2">
      <c r="F642" s="73"/>
      <c r="G642" s="74"/>
      <c r="H642" s="74"/>
      <c r="I642" s="74"/>
      <c r="J642" s="74"/>
    </row>
    <row r="643" spans="6:10" x14ac:dyDescent="0.2">
      <c r="F643" s="73"/>
      <c r="G643" s="74"/>
      <c r="H643" s="74"/>
      <c r="I643" s="74"/>
      <c r="J643" s="74"/>
    </row>
    <row r="644" spans="6:10" x14ac:dyDescent="0.2">
      <c r="F644" s="73"/>
      <c r="G644" s="74"/>
      <c r="H644" s="74"/>
      <c r="I644" s="74"/>
      <c r="J644" s="74"/>
    </row>
    <row r="645" spans="6:10" x14ac:dyDescent="0.2">
      <c r="F645" s="73"/>
      <c r="G645" s="74"/>
      <c r="H645" s="74"/>
      <c r="I645" s="74"/>
      <c r="J645" s="74"/>
    </row>
    <row r="646" spans="6:10" x14ac:dyDescent="0.2">
      <c r="F646" s="73"/>
      <c r="G646" s="74"/>
      <c r="H646" s="74"/>
      <c r="I646" s="74"/>
      <c r="J646" s="74"/>
    </row>
    <row r="647" spans="6:10" x14ac:dyDescent="0.2">
      <c r="F647" s="73"/>
      <c r="G647" s="74"/>
      <c r="H647" s="74"/>
      <c r="I647" s="74"/>
      <c r="J647" s="74"/>
    </row>
    <row r="648" spans="6:10" x14ac:dyDescent="0.2">
      <c r="F648" s="73"/>
      <c r="G648" s="74"/>
      <c r="H648" s="74"/>
      <c r="I648" s="74"/>
      <c r="J648" s="74"/>
    </row>
    <row r="649" spans="6:10" x14ac:dyDescent="0.2">
      <c r="F649" s="73"/>
      <c r="G649" s="74"/>
      <c r="H649" s="74"/>
      <c r="I649" s="74"/>
      <c r="J649" s="74"/>
    </row>
    <row r="650" spans="6:10" x14ac:dyDescent="0.2">
      <c r="F650" s="73"/>
      <c r="G650" s="74"/>
      <c r="H650" s="74"/>
      <c r="I650" s="74"/>
      <c r="J650" s="74"/>
    </row>
    <row r="651" spans="6:10" x14ac:dyDescent="0.2">
      <c r="F651" s="73"/>
      <c r="G651" s="74"/>
      <c r="H651" s="74"/>
      <c r="I651" s="74"/>
      <c r="J651" s="74"/>
    </row>
    <row r="652" spans="6:10" x14ac:dyDescent="0.2">
      <c r="F652" s="73"/>
      <c r="G652" s="74"/>
      <c r="H652" s="74"/>
      <c r="I652" s="74"/>
      <c r="J652" s="74"/>
    </row>
    <row r="653" spans="6:10" x14ac:dyDescent="0.2">
      <c r="F653" s="73"/>
      <c r="G653" s="74"/>
      <c r="H653" s="74"/>
      <c r="I653" s="74"/>
      <c r="J653" s="74"/>
    </row>
    <row r="654" spans="6:10" x14ac:dyDescent="0.2">
      <c r="F654" s="73"/>
      <c r="G654" s="74"/>
      <c r="H654" s="74"/>
      <c r="I654" s="74"/>
      <c r="J654" s="74"/>
    </row>
    <row r="655" spans="6:10" x14ac:dyDescent="0.2">
      <c r="F655" s="73"/>
      <c r="G655" s="74"/>
      <c r="H655" s="74"/>
      <c r="I655" s="74"/>
      <c r="J655" s="74"/>
    </row>
    <row r="656" spans="6:10" x14ac:dyDescent="0.2">
      <c r="F656" s="73"/>
      <c r="G656" s="74"/>
      <c r="H656" s="74"/>
      <c r="I656" s="74"/>
      <c r="J656" s="74"/>
    </row>
    <row r="657" spans="6:10" x14ac:dyDescent="0.2">
      <c r="F657" s="73"/>
      <c r="G657" s="74"/>
      <c r="H657" s="74"/>
      <c r="I657" s="74"/>
      <c r="J657" s="74"/>
    </row>
    <row r="658" spans="6:10" x14ac:dyDescent="0.2">
      <c r="F658" s="73"/>
      <c r="G658" s="74"/>
      <c r="H658" s="74"/>
      <c r="I658" s="74"/>
      <c r="J658" s="74"/>
    </row>
    <row r="659" spans="6:10" x14ac:dyDescent="0.2">
      <c r="F659" s="73"/>
      <c r="G659" s="74"/>
      <c r="H659" s="74"/>
      <c r="I659" s="74"/>
      <c r="J659" s="74"/>
    </row>
    <row r="660" spans="6:10" x14ac:dyDescent="0.2">
      <c r="F660" s="73"/>
      <c r="G660" s="74"/>
      <c r="H660" s="74"/>
      <c r="I660" s="74"/>
      <c r="J660" s="74"/>
    </row>
    <row r="661" spans="6:10" x14ac:dyDescent="0.2">
      <c r="F661" s="73"/>
      <c r="G661" s="74"/>
      <c r="H661" s="74"/>
      <c r="I661" s="74"/>
      <c r="J661" s="74"/>
    </row>
    <row r="662" spans="6:10" x14ac:dyDescent="0.2">
      <c r="F662" s="73"/>
      <c r="G662" s="74"/>
      <c r="H662" s="74"/>
      <c r="I662" s="74"/>
      <c r="J662" s="74"/>
    </row>
    <row r="663" spans="6:10" x14ac:dyDescent="0.2">
      <c r="F663" s="73"/>
      <c r="G663" s="74"/>
      <c r="H663" s="74"/>
      <c r="I663" s="74"/>
      <c r="J663" s="74"/>
    </row>
    <row r="664" spans="6:10" x14ac:dyDescent="0.2">
      <c r="F664" s="73"/>
      <c r="G664" s="74"/>
      <c r="H664" s="74"/>
      <c r="I664" s="74"/>
      <c r="J664" s="74"/>
    </row>
    <row r="665" spans="6:10" x14ac:dyDescent="0.2">
      <c r="F665" s="73"/>
      <c r="G665" s="74"/>
      <c r="H665" s="74"/>
      <c r="I665" s="74"/>
      <c r="J665" s="74"/>
    </row>
    <row r="666" spans="6:10" x14ac:dyDescent="0.2">
      <c r="F666" s="73"/>
      <c r="G666" s="74"/>
      <c r="H666" s="74"/>
      <c r="I666" s="74"/>
      <c r="J666" s="74"/>
    </row>
    <row r="667" spans="6:10" x14ac:dyDescent="0.2">
      <c r="F667" s="73"/>
      <c r="G667" s="74"/>
      <c r="H667" s="74"/>
      <c r="I667" s="74"/>
      <c r="J667" s="74"/>
    </row>
    <row r="668" spans="6:10" x14ac:dyDescent="0.2">
      <c r="F668" s="73"/>
      <c r="G668" s="74"/>
      <c r="H668" s="74"/>
      <c r="I668" s="74"/>
      <c r="J668" s="74"/>
    </row>
    <row r="669" spans="6:10" x14ac:dyDescent="0.2">
      <c r="F669" s="73"/>
      <c r="G669" s="74"/>
      <c r="H669" s="74"/>
      <c r="I669" s="74"/>
      <c r="J669" s="74"/>
    </row>
    <row r="670" spans="6:10" x14ac:dyDescent="0.2">
      <c r="F670" s="73"/>
      <c r="G670" s="74"/>
      <c r="H670" s="74"/>
      <c r="I670" s="74"/>
      <c r="J670" s="74"/>
    </row>
    <row r="671" spans="6:10" x14ac:dyDescent="0.2">
      <c r="F671" s="73"/>
      <c r="G671" s="74"/>
      <c r="H671" s="74"/>
      <c r="I671" s="74"/>
      <c r="J671" s="74"/>
    </row>
    <row r="672" spans="6:10" x14ac:dyDescent="0.2">
      <c r="F672" s="73"/>
      <c r="G672" s="74"/>
      <c r="H672" s="74"/>
      <c r="I672" s="74"/>
      <c r="J672" s="74"/>
    </row>
    <row r="673" spans="6:10" x14ac:dyDescent="0.2">
      <c r="F673" s="73"/>
      <c r="G673" s="74"/>
      <c r="H673" s="74"/>
      <c r="I673" s="74"/>
      <c r="J673" s="74"/>
    </row>
    <row r="674" spans="6:10" x14ac:dyDescent="0.2">
      <c r="F674" s="73"/>
      <c r="G674" s="74"/>
      <c r="H674" s="74"/>
      <c r="I674" s="74"/>
      <c r="J674" s="74"/>
    </row>
    <row r="675" spans="6:10" x14ac:dyDescent="0.2">
      <c r="F675" s="73"/>
      <c r="G675" s="74"/>
      <c r="H675" s="74"/>
      <c r="I675" s="74"/>
      <c r="J675" s="74"/>
    </row>
    <row r="676" spans="6:10" x14ac:dyDescent="0.2">
      <c r="F676" s="73"/>
      <c r="G676" s="74"/>
      <c r="H676" s="74"/>
      <c r="I676" s="74"/>
      <c r="J676" s="74"/>
    </row>
    <row r="677" spans="6:10" x14ac:dyDescent="0.2">
      <c r="F677" s="73"/>
      <c r="G677" s="74"/>
      <c r="H677" s="74"/>
      <c r="I677" s="74"/>
      <c r="J677" s="74"/>
    </row>
    <row r="678" spans="6:10" x14ac:dyDescent="0.2">
      <c r="F678" s="73"/>
      <c r="G678" s="74"/>
      <c r="H678" s="74"/>
      <c r="I678" s="74"/>
      <c r="J678" s="74"/>
    </row>
    <row r="679" spans="6:10" x14ac:dyDescent="0.2">
      <c r="F679" s="73"/>
      <c r="G679" s="74"/>
      <c r="H679" s="74"/>
      <c r="I679" s="74"/>
      <c r="J679" s="74"/>
    </row>
    <row r="680" spans="6:10" x14ac:dyDescent="0.2">
      <c r="F680" s="73"/>
      <c r="G680" s="74"/>
      <c r="H680" s="74"/>
      <c r="I680" s="74"/>
      <c r="J680" s="74"/>
    </row>
    <row r="681" spans="6:10" x14ac:dyDescent="0.2">
      <c r="F681" s="73"/>
      <c r="G681" s="74"/>
      <c r="H681" s="74"/>
      <c r="I681" s="74"/>
      <c r="J681" s="74"/>
    </row>
    <row r="682" spans="6:10" x14ac:dyDescent="0.2">
      <c r="F682" s="73"/>
      <c r="G682" s="74"/>
      <c r="H682" s="74"/>
      <c r="I682" s="74"/>
      <c r="J682" s="74"/>
    </row>
    <row r="683" spans="6:10" x14ac:dyDescent="0.2">
      <c r="F683" s="73"/>
      <c r="G683" s="74"/>
      <c r="H683" s="74"/>
      <c r="I683" s="74"/>
      <c r="J683" s="74"/>
    </row>
    <row r="684" spans="6:10" x14ac:dyDescent="0.2">
      <c r="F684" s="73"/>
      <c r="G684" s="74"/>
      <c r="H684" s="74"/>
      <c r="I684" s="74"/>
      <c r="J684" s="74"/>
    </row>
    <row r="685" spans="6:10" x14ac:dyDescent="0.2">
      <c r="F685" s="73"/>
      <c r="G685" s="74"/>
      <c r="H685" s="74"/>
      <c r="I685" s="74"/>
      <c r="J685" s="74"/>
    </row>
    <row r="686" spans="6:10" x14ac:dyDescent="0.2">
      <c r="F686" s="73"/>
      <c r="G686" s="74"/>
      <c r="H686" s="74"/>
      <c r="I686" s="74"/>
      <c r="J686" s="74"/>
    </row>
    <row r="687" spans="6:10" x14ac:dyDescent="0.2">
      <c r="F687" s="73"/>
      <c r="G687" s="74"/>
      <c r="H687" s="74"/>
      <c r="I687" s="74"/>
      <c r="J687" s="74"/>
    </row>
    <row r="688" spans="6:10" x14ac:dyDescent="0.2">
      <c r="F688" s="73"/>
      <c r="G688" s="74"/>
      <c r="H688" s="74"/>
      <c r="I688" s="74"/>
      <c r="J688" s="74"/>
    </row>
    <row r="689" spans="6:10" x14ac:dyDescent="0.2">
      <c r="F689" s="73"/>
      <c r="G689" s="74"/>
      <c r="H689" s="74"/>
      <c r="I689" s="74"/>
      <c r="J689" s="74"/>
    </row>
    <row r="690" spans="6:10" x14ac:dyDescent="0.2">
      <c r="F690" s="73"/>
      <c r="G690" s="74"/>
      <c r="H690" s="74"/>
      <c r="I690" s="74"/>
      <c r="J690" s="74"/>
    </row>
    <row r="691" spans="6:10" x14ac:dyDescent="0.2">
      <c r="F691" s="73"/>
      <c r="G691" s="74"/>
      <c r="H691" s="74"/>
      <c r="I691" s="74"/>
      <c r="J691" s="74"/>
    </row>
    <row r="692" spans="6:10" x14ac:dyDescent="0.2">
      <c r="F692" s="73"/>
      <c r="G692" s="74"/>
      <c r="H692" s="74"/>
      <c r="I692" s="74"/>
      <c r="J692" s="74"/>
    </row>
    <row r="693" spans="6:10" x14ac:dyDescent="0.2">
      <c r="F693" s="73"/>
      <c r="G693" s="74"/>
      <c r="H693" s="74"/>
      <c r="I693" s="74"/>
      <c r="J693" s="74"/>
    </row>
    <row r="694" spans="6:10" x14ac:dyDescent="0.2">
      <c r="F694" s="73"/>
      <c r="G694" s="74"/>
      <c r="H694" s="74"/>
      <c r="I694" s="74"/>
      <c r="J694" s="74"/>
    </row>
    <row r="695" spans="6:10" x14ac:dyDescent="0.2">
      <c r="F695" s="73"/>
      <c r="G695" s="74"/>
      <c r="H695" s="74"/>
      <c r="I695" s="74"/>
      <c r="J695" s="74"/>
    </row>
    <row r="696" spans="6:10" x14ac:dyDescent="0.2">
      <c r="F696" s="73"/>
      <c r="G696" s="74"/>
      <c r="H696" s="74"/>
      <c r="I696" s="74"/>
      <c r="J696" s="74"/>
    </row>
    <row r="697" spans="6:10" x14ac:dyDescent="0.2">
      <c r="F697" s="73"/>
      <c r="G697" s="74"/>
      <c r="H697" s="74"/>
      <c r="I697" s="74"/>
      <c r="J697" s="74"/>
    </row>
    <row r="698" spans="6:10" x14ac:dyDescent="0.2">
      <c r="F698" s="73"/>
      <c r="G698" s="74"/>
      <c r="H698" s="74"/>
      <c r="I698" s="74"/>
      <c r="J698" s="74"/>
    </row>
    <row r="699" spans="6:10" x14ac:dyDescent="0.2">
      <c r="F699" s="73"/>
      <c r="G699" s="74"/>
      <c r="H699" s="74"/>
      <c r="I699" s="74"/>
      <c r="J699" s="74"/>
    </row>
    <row r="700" spans="6:10" x14ac:dyDescent="0.2">
      <c r="F700" s="73"/>
      <c r="G700" s="74"/>
      <c r="H700" s="74"/>
      <c r="I700" s="74"/>
      <c r="J700" s="74"/>
    </row>
    <row r="701" spans="6:10" x14ac:dyDescent="0.2">
      <c r="F701" s="73"/>
      <c r="G701" s="74"/>
      <c r="H701" s="74"/>
      <c r="I701" s="74"/>
      <c r="J701" s="74"/>
    </row>
    <row r="702" spans="6:10" x14ac:dyDescent="0.2">
      <c r="F702" s="73"/>
      <c r="G702" s="74"/>
      <c r="H702" s="74"/>
      <c r="I702" s="74"/>
      <c r="J702" s="74"/>
    </row>
    <row r="703" spans="6:10" x14ac:dyDescent="0.2">
      <c r="F703" s="73"/>
      <c r="G703" s="74"/>
      <c r="H703" s="74"/>
      <c r="I703" s="74"/>
      <c r="J703" s="74"/>
    </row>
    <row r="704" spans="6:10" x14ac:dyDescent="0.2">
      <c r="F704" s="73"/>
      <c r="G704" s="74"/>
      <c r="H704" s="74"/>
      <c r="I704" s="74"/>
      <c r="J704" s="74"/>
    </row>
    <row r="705" spans="6:10" x14ac:dyDescent="0.2">
      <c r="F705" s="73"/>
      <c r="G705" s="74"/>
      <c r="H705" s="74"/>
      <c r="I705" s="74"/>
      <c r="J705" s="74"/>
    </row>
    <row r="706" spans="6:10" x14ac:dyDescent="0.2">
      <c r="F706" s="73"/>
      <c r="G706" s="74"/>
      <c r="H706" s="74"/>
      <c r="I706" s="74"/>
      <c r="J706" s="74"/>
    </row>
    <row r="707" spans="6:10" x14ac:dyDescent="0.2">
      <c r="F707" s="73"/>
      <c r="G707" s="74"/>
      <c r="H707" s="74"/>
      <c r="I707" s="74"/>
      <c r="J707" s="74"/>
    </row>
    <row r="708" spans="6:10" x14ac:dyDescent="0.2">
      <c r="F708" s="73"/>
      <c r="G708" s="74"/>
      <c r="H708" s="74"/>
      <c r="I708" s="74"/>
      <c r="J708" s="74"/>
    </row>
    <row r="709" spans="6:10" x14ac:dyDescent="0.2">
      <c r="F709" s="73"/>
      <c r="G709" s="74"/>
      <c r="H709" s="74"/>
      <c r="I709" s="74"/>
      <c r="J709" s="74"/>
    </row>
    <row r="710" spans="6:10" x14ac:dyDescent="0.2">
      <c r="F710" s="73"/>
      <c r="G710" s="74"/>
      <c r="H710" s="74"/>
      <c r="I710" s="74"/>
      <c r="J710" s="74"/>
    </row>
    <row r="711" spans="6:10" x14ac:dyDescent="0.2">
      <c r="F711" s="73"/>
      <c r="G711" s="74"/>
      <c r="H711" s="74"/>
      <c r="I711" s="74"/>
      <c r="J711" s="74"/>
    </row>
    <row r="712" spans="6:10" x14ac:dyDescent="0.2">
      <c r="F712" s="73"/>
      <c r="G712" s="74"/>
      <c r="H712" s="74"/>
      <c r="I712" s="74"/>
      <c r="J712" s="74"/>
    </row>
    <row r="713" spans="6:10" x14ac:dyDescent="0.2">
      <c r="F713" s="73"/>
      <c r="G713" s="74"/>
      <c r="H713" s="74"/>
      <c r="I713" s="74"/>
      <c r="J713" s="74"/>
    </row>
    <row r="714" spans="6:10" x14ac:dyDescent="0.2">
      <c r="F714" s="73"/>
      <c r="G714" s="74"/>
      <c r="H714" s="74"/>
      <c r="I714" s="74"/>
      <c r="J714" s="74"/>
    </row>
    <row r="715" spans="6:10" x14ac:dyDescent="0.2">
      <c r="F715" s="73"/>
      <c r="G715" s="74"/>
      <c r="H715" s="74"/>
      <c r="I715" s="74"/>
      <c r="J715" s="74"/>
    </row>
    <row r="716" spans="6:10" x14ac:dyDescent="0.2">
      <c r="F716" s="73"/>
      <c r="G716" s="74"/>
      <c r="H716" s="74"/>
      <c r="I716" s="74"/>
      <c r="J716" s="74"/>
    </row>
    <row r="717" spans="6:10" x14ac:dyDescent="0.2">
      <c r="F717" s="73"/>
      <c r="G717" s="74"/>
      <c r="H717" s="74"/>
      <c r="I717" s="74"/>
      <c r="J717" s="74"/>
    </row>
    <row r="718" spans="6:10" x14ac:dyDescent="0.2">
      <c r="F718" s="73"/>
      <c r="G718" s="74"/>
      <c r="H718" s="74"/>
      <c r="I718" s="74"/>
      <c r="J718" s="74"/>
    </row>
    <row r="719" spans="6:10" x14ac:dyDescent="0.2">
      <c r="F719" s="73"/>
      <c r="G719" s="74"/>
      <c r="H719" s="74"/>
      <c r="I719" s="74"/>
      <c r="J719" s="74"/>
    </row>
    <row r="720" spans="6:10" x14ac:dyDescent="0.2">
      <c r="F720" s="73"/>
      <c r="G720" s="74"/>
      <c r="H720" s="74"/>
      <c r="I720" s="74"/>
      <c r="J720" s="74"/>
    </row>
    <row r="721" spans="6:10" x14ac:dyDescent="0.2">
      <c r="F721" s="73"/>
      <c r="G721" s="74"/>
      <c r="H721" s="74"/>
      <c r="I721" s="74"/>
      <c r="J721" s="74"/>
    </row>
    <row r="722" spans="6:10" x14ac:dyDescent="0.2">
      <c r="F722" s="73"/>
      <c r="G722" s="74"/>
      <c r="H722" s="74"/>
      <c r="I722" s="74"/>
      <c r="J722" s="74"/>
    </row>
    <row r="723" spans="6:10" x14ac:dyDescent="0.2">
      <c r="F723" s="73"/>
      <c r="G723" s="74"/>
      <c r="H723" s="74"/>
      <c r="I723" s="74"/>
      <c r="J723" s="74"/>
    </row>
    <row r="724" spans="6:10" x14ac:dyDescent="0.2">
      <c r="F724" s="73"/>
      <c r="G724" s="74"/>
      <c r="H724" s="74"/>
      <c r="I724" s="74"/>
      <c r="J724" s="74"/>
    </row>
    <row r="725" spans="6:10" x14ac:dyDescent="0.2">
      <c r="F725" s="73"/>
      <c r="G725" s="74"/>
      <c r="H725" s="74"/>
      <c r="I725" s="74"/>
      <c r="J725" s="74"/>
    </row>
    <row r="726" spans="6:10" x14ac:dyDescent="0.2">
      <c r="F726" s="73"/>
      <c r="G726" s="74"/>
      <c r="H726" s="74"/>
      <c r="I726" s="74"/>
      <c r="J726" s="74"/>
    </row>
    <row r="727" spans="6:10" x14ac:dyDescent="0.2">
      <c r="F727" s="73"/>
      <c r="G727" s="74"/>
      <c r="H727" s="74"/>
      <c r="I727" s="74"/>
      <c r="J727" s="74"/>
    </row>
    <row r="728" spans="6:10" x14ac:dyDescent="0.2">
      <c r="F728" s="73"/>
      <c r="G728" s="74"/>
      <c r="H728" s="74"/>
      <c r="I728" s="74"/>
      <c r="J728" s="74"/>
    </row>
    <row r="729" spans="6:10" x14ac:dyDescent="0.2">
      <c r="F729" s="73"/>
      <c r="G729" s="74"/>
      <c r="H729" s="74"/>
      <c r="I729" s="74"/>
      <c r="J729" s="74"/>
    </row>
    <row r="730" spans="6:10" x14ac:dyDescent="0.2">
      <c r="F730" s="73"/>
      <c r="G730" s="74"/>
      <c r="H730" s="74"/>
      <c r="I730" s="74"/>
      <c r="J730" s="74"/>
    </row>
    <row r="731" spans="6:10" x14ac:dyDescent="0.2">
      <c r="F731" s="73"/>
      <c r="G731" s="74"/>
      <c r="H731" s="74"/>
      <c r="I731" s="74"/>
      <c r="J731" s="74"/>
    </row>
    <row r="732" spans="6:10" x14ac:dyDescent="0.2">
      <c r="F732" s="73"/>
      <c r="G732" s="74"/>
      <c r="H732" s="74"/>
      <c r="I732" s="74"/>
      <c r="J732" s="74"/>
    </row>
    <row r="733" spans="6:10" x14ac:dyDescent="0.2">
      <c r="F733" s="73"/>
      <c r="G733" s="74"/>
      <c r="H733" s="74"/>
      <c r="I733" s="74"/>
      <c r="J733" s="74"/>
    </row>
    <row r="734" spans="6:10" x14ac:dyDescent="0.2">
      <c r="F734" s="73"/>
      <c r="G734" s="74"/>
      <c r="H734" s="74"/>
      <c r="I734" s="74"/>
      <c r="J734" s="74"/>
    </row>
    <row r="735" spans="6:10" x14ac:dyDescent="0.2">
      <c r="F735" s="73"/>
      <c r="G735" s="74"/>
      <c r="H735" s="74"/>
      <c r="I735" s="74"/>
      <c r="J735" s="74"/>
    </row>
    <row r="736" spans="6:10" x14ac:dyDescent="0.2">
      <c r="F736" s="73"/>
      <c r="G736" s="74"/>
      <c r="H736" s="74"/>
      <c r="I736" s="74"/>
      <c r="J736" s="74"/>
    </row>
    <row r="737" spans="6:10" x14ac:dyDescent="0.2">
      <c r="F737" s="73"/>
      <c r="G737" s="74"/>
      <c r="H737" s="74"/>
      <c r="I737" s="74"/>
      <c r="J737" s="74"/>
    </row>
    <row r="738" spans="6:10" x14ac:dyDescent="0.2">
      <c r="F738" s="73"/>
      <c r="G738" s="74"/>
      <c r="H738" s="74"/>
      <c r="I738" s="74"/>
      <c r="J738" s="74"/>
    </row>
    <row r="739" spans="6:10" x14ac:dyDescent="0.2">
      <c r="F739" s="73"/>
      <c r="G739" s="74"/>
      <c r="H739" s="74"/>
      <c r="I739" s="74"/>
      <c r="J739" s="74"/>
    </row>
    <row r="740" spans="6:10" x14ac:dyDescent="0.2">
      <c r="F740" s="73"/>
      <c r="G740" s="74"/>
      <c r="H740" s="74"/>
      <c r="I740" s="74"/>
      <c r="J740" s="74"/>
    </row>
    <row r="741" spans="6:10" x14ac:dyDescent="0.2">
      <c r="F741" s="73"/>
      <c r="G741" s="74"/>
      <c r="H741" s="74"/>
      <c r="I741" s="74"/>
      <c r="J741" s="74"/>
    </row>
    <row r="742" spans="6:10" x14ac:dyDescent="0.2">
      <c r="F742" s="73"/>
      <c r="G742" s="74"/>
      <c r="H742" s="74"/>
      <c r="I742" s="74"/>
      <c r="J742" s="74"/>
    </row>
    <row r="743" spans="6:10" x14ac:dyDescent="0.2">
      <c r="F743" s="73"/>
      <c r="G743" s="74"/>
      <c r="H743" s="74"/>
      <c r="I743" s="74"/>
      <c r="J743" s="74"/>
    </row>
    <row r="744" spans="6:10" x14ac:dyDescent="0.2">
      <c r="F744" s="73"/>
      <c r="G744" s="74"/>
      <c r="H744" s="74"/>
      <c r="I744" s="74"/>
      <c r="J744" s="74"/>
    </row>
    <row r="745" spans="6:10" x14ac:dyDescent="0.2">
      <c r="F745" s="73"/>
      <c r="G745" s="74"/>
      <c r="H745" s="74"/>
      <c r="I745" s="74"/>
      <c r="J745" s="74"/>
    </row>
    <row r="746" spans="6:10" x14ac:dyDescent="0.2">
      <c r="F746" s="73"/>
      <c r="G746" s="74"/>
      <c r="H746" s="74"/>
      <c r="I746" s="74"/>
      <c r="J746" s="74"/>
    </row>
    <row r="747" spans="6:10" x14ac:dyDescent="0.2">
      <c r="F747" s="73"/>
      <c r="G747" s="74"/>
      <c r="H747" s="74"/>
      <c r="I747" s="74"/>
      <c r="J747" s="74"/>
    </row>
    <row r="748" spans="6:10" x14ac:dyDescent="0.2">
      <c r="F748" s="73"/>
      <c r="G748" s="74"/>
      <c r="H748" s="74"/>
      <c r="I748" s="74"/>
      <c r="J748" s="74"/>
    </row>
    <row r="749" spans="6:10" x14ac:dyDescent="0.2">
      <c r="F749" s="73"/>
      <c r="G749" s="74"/>
      <c r="H749" s="74"/>
      <c r="I749" s="74"/>
      <c r="J749" s="74"/>
    </row>
    <row r="750" spans="6:10" x14ac:dyDescent="0.2">
      <c r="F750" s="73"/>
      <c r="G750" s="74"/>
      <c r="H750" s="74"/>
      <c r="I750" s="74"/>
      <c r="J750" s="74"/>
    </row>
    <row r="751" spans="6:10" x14ac:dyDescent="0.2">
      <c r="F751" s="73"/>
      <c r="G751" s="74"/>
      <c r="H751" s="74"/>
      <c r="I751" s="74"/>
      <c r="J751" s="74"/>
    </row>
    <row r="752" spans="6:10" x14ac:dyDescent="0.2">
      <c r="F752" s="73"/>
      <c r="G752" s="74"/>
      <c r="H752" s="74"/>
      <c r="I752" s="74"/>
      <c r="J752" s="74"/>
    </row>
    <row r="753" spans="6:10" x14ac:dyDescent="0.2">
      <c r="F753" s="73"/>
      <c r="G753" s="74"/>
      <c r="H753" s="74"/>
      <c r="I753" s="74"/>
      <c r="J753" s="74"/>
    </row>
    <row r="754" spans="6:10" x14ac:dyDescent="0.2">
      <c r="F754" s="73"/>
      <c r="G754" s="74"/>
      <c r="H754" s="74"/>
      <c r="I754" s="74"/>
      <c r="J754" s="74"/>
    </row>
    <row r="755" spans="6:10" x14ac:dyDescent="0.2">
      <c r="F755" s="73"/>
      <c r="G755" s="74"/>
      <c r="H755" s="74"/>
      <c r="I755" s="74"/>
      <c r="J755" s="74"/>
    </row>
    <row r="756" spans="6:10" x14ac:dyDescent="0.2">
      <c r="F756" s="73"/>
      <c r="G756" s="74"/>
      <c r="H756" s="74"/>
      <c r="I756" s="74"/>
      <c r="J756" s="74"/>
    </row>
    <row r="757" spans="6:10" x14ac:dyDescent="0.2">
      <c r="F757" s="73"/>
      <c r="G757" s="74"/>
      <c r="H757" s="74"/>
      <c r="I757" s="74"/>
      <c r="J757" s="74"/>
    </row>
    <row r="758" spans="6:10" x14ac:dyDescent="0.2">
      <c r="F758" s="73"/>
      <c r="G758" s="74"/>
      <c r="H758" s="74"/>
      <c r="I758" s="74"/>
      <c r="J758" s="74"/>
    </row>
    <row r="759" spans="6:10" x14ac:dyDescent="0.2">
      <c r="F759" s="73"/>
      <c r="G759" s="74"/>
      <c r="H759" s="74"/>
      <c r="I759" s="74"/>
      <c r="J759" s="74"/>
    </row>
    <row r="760" spans="6:10" x14ac:dyDescent="0.2">
      <c r="F760" s="73"/>
      <c r="G760" s="74"/>
      <c r="H760" s="74"/>
      <c r="I760" s="74"/>
      <c r="J760" s="74"/>
    </row>
    <row r="761" spans="6:10" x14ac:dyDescent="0.2">
      <c r="F761" s="73"/>
      <c r="G761" s="74"/>
      <c r="H761" s="74"/>
      <c r="I761" s="74"/>
      <c r="J761" s="74"/>
    </row>
    <row r="762" spans="6:10" x14ac:dyDescent="0.2">
      <c r="F762" s="73"/>
      <c r="G762" s="74"/>
      <c r="H762" s="74"/>
      <c r="I762" s="74"/>
      <c r="J762" s="74"/>
    </row>
    <row r="763" spans="6:10" x14ac:dyDescent="0.2">
      <c r="F763" s="73"/>
      <c r="G763" s="74"/>
      <c r="H763" s="74"/>
      <c r="I763" s="74"/>
      <c r="J763" s="74"/>
    </row>
    <row r="764" spans="6:10" x14ac:dyDescent="0.2">
      <c r="F764" s="73"/>
      <c r="G764" s="74"/>
      <c r="H764" s="74"/>
      <c r="I764" s="74"/>
      <c r="J764" s="74"/>
    </row>
    <row r="765" spans="6:10" x14ac:dyDescent="0.2">
      <c r="F765" s="73"/>
      <c r="G765" s="74"/>
      <c r="H765" s="74"/>
      <c r="I765" s="74"/>
      <c r="J765" s="74"/>
    </row>
    <row r="766" spans="6:10" x14ac:dyDescent="0.2">
      <c r="F766" s="73"/>
      <c r="G766" s="74"/>
      <c r="H766" s="74"/>
      <c r="I766" s="74"/>
      <c r="J766" s="74"/>
    </row>
    <row r="767" spans="6:10" x14ac:dyDescent="0.2">
      <c r="F767" s="73"/>
      <c r="G767" s="74"/>
      <c r="H767" s="74"/>
      <c r="I767" s="74"/>
      <c r="J767" s="74"/>
    </row>
    <row r="768" spans="6:10" x14ac:dyDescent="0.2">
      <c r="F768" s="73"/>
      <c r="G768" s="74"/>
      <c r="H768" s="74"/>
      <c r="I768" s="74"/>
      <c r="J768" s="74"/>
    </row>
    <row r="769" spans="6:10" x14ac:dyDescent="0.2">
      <c r="F769" s="73"/>
      <c r="G769" s="74"/>
      <c r="H769" s="74"/>
      <c r="I769" s="74"/>
      <c r="J769" s="74"/>
    </row>
    <row r="770" spans="6:10" x14ac:dyDescent="0.2">
      <c r="F770" s="73"/>
      <c r="G770" s="74"/>
      <c r="H770" s="74"/>
      <c r="I770" s="74"/>
      <c r="J770" s="74"/>
    </row>
    <row r="771" spans="6:10" x14ac:dyDescent="0.2">
      <c r="F771" s="73"/>
      <c r="G771" s="74"/>
      <c r="H771" s="74"/>
      <c r="I771" s="74"/>
      <c r="J771" s="74"/>
    </row>
    <row r="772" spans="6:10" x14ac:dyDescent="0.2">
      <c r="F772" s="73"/>
      <c r="G772" s="74"/>
      <c r="H772" s="74"/>
      <c r="I772" s="74"/>
      <c r="J772" s="74"/>
    </row>
    <row r="773" spans="6:10" x14ac:dyDescent="0.2">
      <c r="F773" s="73"/>
      <c r="G773" s="74"/>
      <c r="H773" s="74"/>
      <c r="I773" s="74"/>
      <c r="J773" s="74"/>
    </row>
    <row r="774" spans="6:10" x14ac:dyDescent="0.2">
      <c r="F774" s="73"/>
      <c r="G774" s="74"/>
      <c r="H774" s="74"/>
      <c r="I774" s="74"/>
      <c r="J774" s="74"/>
    </row>
    <row r="775" spans="6:10" x14ac:dyDescent="0.2">
      <c r="F775" s="73"/>
      <c r="G775" s="74"/>
      <c r="H775" s="74"/>
      <c r="I775" s="74"/>
      <c r="J775" s="74"/>
    </row>
    <row r="776" spans="6:10" x14ac:dyDescent="0.2">
      <c r="F776" s="73"/>
      <c r="G776" s="74"/>
      <c r="H776" s="74"/>
      <c r="I776" s="74"/>
      <c r="J776" s="74"/>
    </row>
    <row r="777" spans="6:10" x14ac:dyDescent="0.2">
      <c r="F777" s="73"/>
      <c r="G777" s="74"/>
      <c r="H777" s="74"/>
      <c r="I777" s="74"/>
      <c r="J777" s="74"/>
    </row>
    <row r="778" spans="6:10" x14ac:dyDescent="0.2">
      <c r="F778" s="73"/>
      <c r="G778" s="74"/>
      <c r="H778" s="74"/>
      <c r="I778" s="74"/>
      <c r="J778" s="74"/>
    </row>
    <row r="779" spans="6:10" x14ac:dyDescent="0.2">
      <c r="F779" s="73"/>
      <c r="G779" s="74"/>
      <c r="H779" s="74"/>
      <c r="I779" s="74"/>
      <c r="J779" s="74"/>
    </row>
    <row r="780" spans="6:10" x14ac:dyDescent="0.2">
      <c r="F780" s="73"/>
      <c r="G780" s="74"/>
      <c r="H780" s="74"/>
      <c r="I780" s="74"/>
      <c r="J780" s="74"/>
    </row>
    <row r="781" spans="6:10" x14ac:dyDescent="0.2">
      <c r="F781" s="73"/>
      <c r="G781" s="74"/>
      <c r="H781" s="74"/>
      <c r="I781" s="74"/>
      <c r="J781" s="74"/>
    </row>
    <row r="782" spans="6:10" x14ac:dyDescent="0.2">
      <c r="F782" s="73"/>
      <c r="G782" s="74"/>
      <c r="H782" s="74"/>
      <c r="I782" s="74"/>
      <c r="J782" s="74"/>
    </row>
    <row r="783" spans="6:10" x14ac:dyDescent="0.2">
      <c r="F783" s="73"/>
      <c r="G783" s="74"/>
      <c r="H783" s="74"/>
      <c r="I783" s="74"/>
      <c r="J783" s="74"/>
    </row>
    <row r="784" spans="6:10" x14ac:dyDescent="0.2">
      <c r="F784" s="73"/>
      <c r="G784" s="74"/>
      <c r="H784" s="74"/>
      <c r="I784" s="74"/>
      <c r="J784" s="74"/>
    </row>
    <row r="785" spans="6:10" x14ac:dyDescent="0.2">
      <c r="F785" s="73"/>
      <c r="G785" s="74"/>
      <c r="H785" s="74"/>
      <c r="I785" s="74"/>
      <c r="J785" s="74"/>
    </row>
    <row r="786" spans="6:10" x14ac:dyDescent="0.2">
      <c r="F786" s="73"/>
      <c r="G786" s="74"/>
      <c r="H786" s="74"/>
      <c r="I786" s="74"/>
      <c r="J786" s="74"/>
    </row>
    <row r="787" spans="6:10" x14ac:dyDescent="0.2">
      <c r="F787" s="73"/>
      <c r="G787" s="74"/>
      <c r="H787" s="74"/>
      <c r="I787" s="74"/>
      <c r="J787" s="74"/>
    </row>
    <row r="788" spans="6:10" x14ac:dyDescent="0.2">
      <c r="F788" s="73"/>
      <c r="G788" s="74"/>
      <c r="H788" s="74"/>
      <c r="I788" s="74"/>
      <c r="J788" s="74"/>
    </row>
    <row r="789" spans="6:10" x14ac:dyDescent="0.2">
      <c r="F789" s="73"/>
      <c r="G789" s="74"/>
      <c r="H789" s="74"/>
      <c r="I789" s="74"/>
      <c r="J789" s="74"/>
    </row>
    <row r="790" spans="6:10" x14ac:dyDescent="0.2">
      <c r="F790" s="73"/>
      <c r="G790" s="74"/>
      <c r="H790" s="74"/>
      <c r="I790" s="74"/>
      <c r="J790" s="74"/>
    </row>
    <row r="791" spans="6:10" x14ac:dyDescent="0.2">
      <c r="F791" s="73"/>
      <c r="G791" s="74"/>
      <c r="H791" s="74"/>
      <c r="I791" s="74"/>
      <c r="J791" s="74"/>
    </row>
    <row r="792" spans="6:10" x14ac:dyDescent="0.2">
      <c r="F792" s="73"/>
      <c r="G792" s="74"/>
      <c r="H792" s="74"/>
      <c r="I792" s="74"/>
      <c r="J792" s="74"/>
    </row>
    <row r="793" spans="6:10" x14ac:dyDescent="0.2">
      <c r="F793" s="73"/>
      <c r="G793" s="74"/>
      <c r="H793" s="74"/>
      <c r="I793" s="74"/>
      <c r="J793" s="74"/>
    </row>
    <row r="794" spans="6:10" x14ac:dyDescent="0.2">
      <c r="F794" s="73"/>
      <c r="G794" s="74"/>
      <c r="H794" s="74"/>
      <c r="I794" s="74"/>
      <c r="J794" s="74"/>
    </row>
    <row r="795" spans="6:10" x14ac:dyDescent="0.2">
      <c r="F795" s="73"/>
      <c r="G795" s="74"/>
      <c r="H795" s="74"/>
      <c r="I795" s="74"/>
      <c r="J795" s="74"/>
    </row>
    <row r="796" spans="6:10" x14ac:dyDescent="0.2">
      <c r="F796" s="73"/>
      <c r="G796" s="74"/>
      <c r="H796" s="74"/>
      <c r="I796" s="74"/>
      <c r="J796" s="74"/>
    </row>
    <row r="797" spans="6:10" x14ac:dyDescent="0.2">
      <c r="F797" s="73"/>
      <c r="G797" s="74"/>
      <c r="H797" s="74"/>
      <c r="I797" s="74"/>
      <c r="J797" s="74"/>
    </row>
    <row r="798" spans="6:10" x14ac:dyDescent="0.2">
      <c r="F798" s="73"/>
      <c r="G798" s="74"/>
      <c r="H798" s="74"/>
      <c r="I798" s="74"/>
      <c r="J798" s="74"/>
    </row>
    <row r="799" spans="6:10" x14ac:dyDescent="0.2">
      <c r="F799" s="73"/>
      <c r="G799" s="74"/>
      <c r="H799" s="74"/>
      <c r="I799" s="74"/>
      <c r="J799" s="74"/>
    </row>
    <row r="800" spans="6:10" x14ac:dyDescent="0.2">
      <c r="F800" s="73"/>
      <c r="G800" s="74"/>
      <c r="H800" s="74"/>
      <c r="I800" s="74"/>
      <c r="J800" s="74"/>
    </row>
    <row r="801" spans="6:10" x14ac:dyDescent="0.2">
      <c r="F801" s="73"/>
      <c r="G801" s="74"/>
      <c r="H801" s="74"/>
      <c r="I801" s="74"/>
      <c r="J801" s="74"/>
    </row>
    <row r="802" spans="6:10" x14ac:dyDescent="0.2">
      <c r="F802" s="73"/>
      <c r="G802" s="74"/>
      <c r="H802" s="74"/>
      <c r="I802" s="74"/>
      <c r="J802" s="74"/>
    </row>
    <row r="803" spans="6:10" x14ac:dyDescent="0.2">
      <c r="F803" s="73"/>
      <c r="G803" s="74"/>
      <c r="H803" s="74"/>
      <c r="I803" s="74"/>
      <c r="J803" s="74"/>
    </row>
    <row r="804" spans="6:10" x14ac:dyDescent="0.2">
      <c r="F804" s="73"/>
      <c r="G804" s="74"/>
      <c r="H804" s="74"/>
      <c r="I804" s="74"/>
      <c r="J804" s="74"/>
    </row>
    <row r="805" spans="6:10" x14ac:dyDescent="0.2">
      <c r="F805" s="73"/>
      <c r="G805" s="74"/>
      <c r="H805" s="74"/>
      <c r="I805" s="74"/>
      <c r="J805" s="74"/>
    </row>
    <row r="806" spans="6:10" x14ac:dyDescent="0.2">
      <c r="F806" s="73"/>
      <c r="G806" s="74"/>
      <c r="H806" s="74"/>
      <c r="I806" s="74"/>
      <c r="J806" s="74"/>
    </row>
    <row r="807" spans="6:10" x14ac:dyDescent="0.2">
      <c r="F807" s="73"/>
      <c r="G807" s="74"/>
      <c r="H807" s="74"/>
      <c r="I807" s="74"/>
      <c r="J807" s="74"/>
    </row>
    <row r="808" spans="6:10" x14ac:dyDescent="0.2">
      <c r="F808" s="73"/>
      <c r="G808" s="74"/>
      <c r="H808" s="74"/>
      <c r="I808" s="74"/>
      <c r="J808" s="74"/>
    </row>
    <row r="809" spans="6:10" x14ac:dyDescent="0.2">
      <c r="F809" s="73"/>
      <c r="G809" s="74"/>
      <c r="H809" s="74"/>
      <c r="I809" s="74"/>
      <c r="J809" s="74"/>
    </row>
    <row r="810" spans="6:10" x14ac:dyDescent="0.2">
      <c r="F810" s="73"/>
      <c r="G810" s="74"/>
      <c r="H810" s="74"/>
      <c r="I810" s="74"/>
      <c r="J810" s="74"/>
    </row>
    <row r="811" spans="6:10" x14ac:dyDescent="0.2">
      <c r="F811" s="73"/>
      <c r="G811" s="74"/>
      <c r="H811" s="74"/>
      <c r="I811" s="74"/>
      <c r="J811" s="74"/>
    </row>
    <row r="812" spans="6:10" x14ac:dyDescent="0.2">
      <c r="F812" s="73"/>
      <c r="G812" s="74"/>
      <c r="H812" s="74"/>
      <c r="I812" s="74"/>
      <c r="J812" s="74"/>
    </row>
    <row r="813" spans="6:10" x14ac:dyDescent="0.2">
      <c r="F813" s="73"/>
      <c r="G813" s="74"/>
      <c r="H813" s="74"/>
      <c r="I813" s="74"/>
      <c r="J813" s="74"/>
    </row>
    <row r="814" spans="6:10" x14ac:dyDescent="0.2">
      <c r="F814" s="73"/>
      <c r="G814" s="74"/>
      <c r="H814" s="74"/>
      <c r="I814" s="74"/>
      <c r="J814" s="74"/>
    </row>
    <row r="815" spans="6:10" x14ac:dyDescent="0.2">
      <c r="F815" s="73"/>
      <c r="G815" s="74"/>
      <c r="H815" s="74"/>
      <c r="I815" s="74"/>
      <c r="J815" s="74"/>
    </row>
    <row r="816" spans="6:10" x14ac:dyDescent="0.2">
      <c r="F816" s="73"/>
      <c r="G816" s="74"/>
      <c r="H816" s="74"/>
      <c r="I816" s="74"/>
      <c r="J816" s="74"/>
    </row>
    <row r="817" spans="6:10" x14ac:dyDescent="0.2">
      <c r="F817" s="73"/>
      <c r="G817" s="74"/>
      <c r="H817" s="74"/>
      <c r="I817" s="74"/>
      <c r="J817" s="74"/>
    </row>
    <row r="818" spans="6:10" x14ac:dyDescent="0.2">
      <c r="F818" s="73"/>
      <c r="G818" s="74"/>
      <c r="H818" s="74"/>
      <c r="I818" s="74"/>
      <c r="J818" s="74"/>
    </row>
    <row r="819" spans="6:10" x14ac:dyDescent="0.2">
      <c r="F819" s="73"/>
      <c r="G819" s="74"/>
      <c r="H819" s="74"/>
      <c r="I819" s="74"/>
      <c r="J819" s="74"/>
    </row>
    <row r="820" spans="6:10" x14ac:dyDescent="0.2">
      <c r="F820" s="73"/>
      <c r="G820" s="74"/>
      <c r="H820" s="74"/>
      <c r="I820" s="74"/>
      <c r="J820" s="74"/>
    </row>
    <row r="821" spans="6:10" x14ac:dyDescent="0.2">
      <c r="F821" s="73"/>
      <c r="G821" s="74"/>
      <c r="H821" s="74"/>
      <c r="I821" s="74"/>
      <c r="J821" s="74"/>
    </row>
    <row r="822" spans="6:10" x14ac:dyDescent="0.2">
      <c r="F822" s="73"/>
      <c r="G822" s="74"/>
      <c r="H822" s="74"/>
      <c r="I822" s="74"/>
      <c r="J822" s="74"/>
    </row>
    <row r="823" spans="6:10" x14ac:dyDescent="0.2">
      <c r="F823" s="73"/>
      <c r="G823" s="74"/>
      <c r="H823" s="74"/>
      <c r="I823" s="74"/>
      <c r="J823" s="74"/>
    </row>
    <row r="824" spans="6:10" x14ac:dyDescent="0.2">
      <c r="F824" s="73"/>
      <c r="G824" s="74"/>
      <c r="H824" s="74"/>
      <c r="I824" s="74"/>
      <c r="J824" s="74"/>
    </row>
    <row r="825" spans="6:10" x14ac:dyDescent="0.2">
      <c r="F825" s="73"/>
      <c r="G825" s="74"/>
      <c r="H825" s="74"/>
      <c r="I825" s="74"/>
      <c r="J825" s="74"/>
    </row>
    <row r="826" spans="6:10" x14ac:dyDescent="0.2">
      <c r="F826" s="73"/>
      <c r="G826" s="74"/>
      <c r="H826" s="74"/>
      <c r="I826" s="74"/>
      <c r="J826" s="74"/>
    </row>
    <row r="827" spans="6:10" x14ac:dyDescent="0.2">
      <c r="F827" s="73"/>
      <c r="G827" s="74"/>
      <c r="H827" s="74"/>
      <c r="I827" s="74"/>
      <c r="J827" s="74"/>
    </row>
    <row r="828" spans="6:10" x14ac:dyDescent="0.2">
      <c r="F828" s="73"/>
      <c r="G828" s="74"/>
      <c r="H828" s="74"/>
      <c r="I828" s="74"/>
      <c r="J828" s="74"/>
    </row>
    <row r="829" spans="6:10" x14ac:dyDescent="0.2">
      <c r="F829" s="73"/>
      <c r="G829" s="74"/>
      <c r="H829" s="74"/>
      <c r="I829" s="74"/>
      <c r="J829" s="74"/>
    </row>
    <row r="830" spans="6:10" x14ac:dyDescent="0.2">
      <c r="F830" s="73"/>
      <c r="G830" s="74"/>
      <c r="H830" s="74"/>
      <c r="I830" s="74"/>
      <c r="J830" s="74"/>
    </row>
    <row r="831" spans="6:10" x14ac:dyDescent="0.2">
      <c r="F831" s="73"/>
      <c r="G831" s="74"/>
      <c r="H831" s="74"/>
      <c r="I831" s="74"/>
      <c r="J831" s="74"/>
    </row>
    <row r="832" spans="6:10" x14ac:dyDescent="0.2">
      <c r="F832" s="73"/>
      <c r="G832" s="74"/>
      <c r="H832" s="74"/>
      <c r="I832" s="74"/>
      <c r="J832" s="74"/>
    </row>
    <row r="833" spans="6:10" x14ac:dyDescent="0.2">
      <c r="F833" s="73"/>
      <c r="G833" s="74"/>
      <c r="H833" s="74"/>
      <c r="I833" s="74"/>
      <c r="J833" s="74"/>
    </row>
    <row r="834" spans="6:10" x14ac:dyDescent="0.2">
      <c r="F834" s="73"/>
      <c r="G834" s="74"/>
      <c r="H834" s="74"/>
      <c r="I834" s="74"/>
      <c r="J834" s="74"/>
    </row>
    <row r="835" spans="6:10" x14ac:dyDescent="0.2">
      <c r="F835" s="73"/>
      <c r="G835" s="74"/>
      <c r="H835" s="74"/>
      <c r="I835" s="74"/>
      <c r="J835" s="74"/>
    </row>
    <row r="836" spans="6:10" x14ac:dyDescent="0.2">
      <c r="F836" s="73"/>
      <c r="G836" s="74"/>
      <c r="H836" s="74"/>
      <c r="I836" s="74"/>
      <c r="J836" s="74"/>
    </row>
    <row r="837" spans="6:10" x14ac:dyDescent="0.2">
      <c r="F837" s="73"/>
      <c r="G837" s="74"/>
      <c r="H837" s="74"/>
      <c r="I837" s="74"/>
      <c r="J837" s="74"/>
    </row>
    <row r="838" spans="6:10" x14ac:dyDescent="0.2">
      <c r="F838" s="73"/>
      <c r="G838" s="74"/>
      <c r="H838" s="74"/>
      <c r="I838" s="74"/>
      <c r="J838" s="74"/>
    </row>
    <row r="839" spans="6:10" x14ac:dyDescent="0.2">
      <c r="F839" s="73"/>
      <c r="G839" s="74"/>
      <c r="H839" s="74"/>
      <c r="I839" s="74"/>
      <c r="J839" s="74"/>
    </row>
    <row r="840" spans="6:10" x14ac:dyDescent="0.2">
      <c r="F840" s="73"/>
      <c r="G840" s="74"/>
      <c r="H840" s="74"/>
      <c r="I840" s="74"/>
      <c r="J840" s="74"/>
    </row>
    <row r="841" spans="6:10" x14ac:dyDescent="0.2">
      <c r="F841" s="73"/>
      <c r="G841" s="74"/>
      <c r="H841" s="74"/>
      <c r="I841" s="74"/>
      <c r="J841" s="74"/>
    </row>
    <row r="842" spans="6:10" x14ac:dyDescent="0.2">
      <c r="F842" s="73"/>
      <c r="G842" s="74"/>
      <c r="H842" s="74"/>
      <c r="I842" s="74"/>
      <c r="J842" s="74"/>
    </row>
    <row r="843" spans="6:10" x14ac:dyDescent="0.2">
      <c r="F843" s="73"/>
      <c r="G843" s="74"/>
      <c r="H843" s="74"/>
      <c r="I843" s="74"/>
      <c r="J843" s="74"/>
    </row>
    <row r="844" spans="6:10" x14ac:dyDescent="0.2">
      <c r="F844" s="73"/>
      <c r="G844" s="74"/>
      <c r="H844" s="74"/>
      <c r="I844" s="74"/>
      <c r="J844" s="74"/>
    </row>
    <row r="845" spans="6:10" x14ac:dyDescent="0.2">
      <c r="F845" s="73"/>
      <c r="G845" s="74"/>
      <c r="H845" s="74"/>
      <c r="I845" s="74"/>
      <c r="J845" s="74"/>
    </row>
    <row r="846" spans="6:10" x14ac:dyDescent="0.2">
      <c r="F846" s="73"/>
      <c r="G846" s="74"/>
      <c r="H846" s="74"/>
      <c r="I846" s="74"/>
      <c r="J846" s="74"/>
    </row>
    <row r="847" spans="6:10" x14ac:dyDescent="0.2">
      <c r="F847" s="73"/>
      <c r="G847" s="74"/>
      <c r="H847" s="74"/>
      <c r="I847" s="74"/>
      <c r="J847" s="74"/>
    </row>
    <row r="848" spans="6:10" x14ac:dyDescent="0.2">
      <c r="F848" s="73"/>
      <c r="G848" s="74"/>
      <c r="H848" s="74"/>
      <c r="I848" s="74"/>
      <c r="J848" s="74"/>
    </row>
    <row r="849" spans="6:10" x14ac:dyDescent="0.2">
      <c r="F849" s="73"/>
      <c r="G849" s="74"/>
      <c r="H849" s="74"/>
      <c r="I849" s="74"/>
      <c r="J849" s="74"/>
    </row>
    <row r="850" spans="6:10" x14ac:dyDescent="0.2">
      <c r="F850" s="73"/>
      <c r="G850" s="74"/>
      <c r="H850" s="74"/>
      <c r="I850" s="74"/>
      <c r="J850" s="74"/>
    </row>
    <row r="851" spans="6:10" x14ac:dyDescent="0.2">
      <c r="F851" s="73"/>
      <c r="G851" s="74"/>
      <c r="H851" s="74"/>
      <c r="I851" s="74"/>
      <c r="J851" s="74"/>
    </row>
    <row r="852" spans="6:10" x14ac:dyDescent="0.2">
      <c r="F852" s="73"/>
      <c r="G852" s="74"/>
      <c r="H852" s="74"/>
      <c r="I852" s="74"/>
      <c r="J852" s="74"/>
    </row>
    <row r="853" spans="6:10" x14ac:dyDescent="0.2">
      <c r="F853" s="73"/>
      <c r="G853" s="74"/>
      <c r="H853" s="74"/>
      <c r="I853" s="74"/>
      <c r="J853" s="74"/>
    </row>
    <row r="854" spans="6:10" x14ac:dyDescent="0.2">
      <c r="F854" s="73"/>
      <c r="G854" s="74"/>
      <c r="H854" s="74"/>
      <c r="I854" s="74"/>
      <c r="J854" s="74"/>
    </row>
    <row r="855" spans="6:10" x14ac:dyDescent="0.2">
      <c r="F855" s="73"/>
      <c r="G855" s="74"/>
      <c r="H855" s="74"/>
      <c r="I855" s="74"/>
      <c r="J855" s="74"/>
    </row>
    <row r="856" spans="6:10" x14ac:dyDescent="0.2">
      <c r="F856" s="73"/>
      <c r="G856" s="74"/>
      <c r="H856" s="74"/>
      <c r="I856" s="74"/>
      <c r="J856" s="74"/>
    </row>
    <row r="857" spans="6:10" x14ac:dyDescent="0.2">
      <c r="F857" s="73"/>
      <c r="G857" s="74"/>
      <c r="H857" s="74"/>
      <c r="I857" s="74"/>
      <c r="J857" s="74"/>
    </row>
    <row r="858" spans="6:10" x14ac:dyDescent="0.2">
      <c r="F858" s="73"/>
      <c r="G858" s="74"/>
      <c r="H858" s="74"/>
      <c r="I858" s="74"/>
      <c r="J858" s="74"/>
    </row>
    <row r="859" spans="6:10" x14ac:dyDescent="0.2">
      <c r="F859" s="73"/>
      <c r="G859" s="74"/>
      <c r="H859" s="74"/>
      <c r="I859" s="74"/>
      <c r="J859" s="74"/>
    </row>
    <row r="860" spans="6:10" x14ac:dyDescent="0.2">
      <c r="F860" s="73"/>
      <c r="G860" s="74"/>
      <c r="H860" s="74"/>
      <c r="I860" s="74"/>
      <c r="J860" s="74"/>
    </row>
    <row r="861" spans="6:10" x14ac:dyDescent="0.2">
      <c r="F861" s="73"/>
      <c r="G861" s="74"/>
      <c r="H861" s="74"/>
      <c r="I861" s="74"/>
      <c r="J861" s="74"/>
    </row>
    <row r="862" spans="6:10" x14ac:dyDescent="0.2">
      <c r="F862" s="73"/>
      <c r="G862" s="74"/>
      <c r="H862" s="74"/>
      <c r="I862" s="74"/>
      <c r="J862" s="74"/>
    </row>
    <row r="863" spans="6:10" x14ac:dyDescent="0.2">
      <c r="F863" s="73"/>
      <c r="G863" s="74"/>
      <c r="H863" s="74"/>
      <c r="I863" s="74"/>
      <c r="J863" s="74"/>
    </row>
    <row r="864" spans="6:10" x14ac:dyDescent="0.2">
      <c r="F864" s="73"/>
      <c r="G864" s="74"/>
      <c r="H864" s="74"/>
      <c r="I864" s="74"/>
      <c r="J864" s="74"/>
    </row>
    <row r="865" spans="6:10" x14ac:dyDescent="0.2">
      <c r="F865" s="73"/>
      <c r="G865" s="74"/>
      <c r="H865" s="74"/>
      <c r="I865" s="74"/>
      <c r="J865" s="74"/>
    </row>
    <row r="866" spans="6:10" x14ac:dyDescent="0.2">
      <c r="F866" s="73"/>
      <c r="G866" s="74"/>
      <c r="H866" s="74"/>
      <c r="I866" s="74"/>
      <c r="J866" s="74"/>
    </row>
    <row r="867" spans="6:10" x14ac:dyDescent="0.2">
      <c r="F867" s="73"/>
      <c r="G867" s="74"/>
      <c r="H867" s="74"/>
      <c r="I867" s="74"/>
      <c r="J867" s="74"/>
    </row>
    <row r="868" spans="6:10" x14ac:dyDescent="0.2">
      <c r="F868" s="73"/>
      <c r="G868" s="74"/>
      <c r="H868" s="74"/>
      <c r="I868" s="74"/>
      <c r="J868" s="74"/>
    </row>
    <row r="869" spans="6:10" x14ac:dyDescent="0.2">
      <c r="F869" s="73"/>
      <c r="G869" s="74"/>
      <c r="H869" s="74"/>
      <c r="I869" s="74"/>
      <c r="J869" s="74"/>
    </row>
    <row r="870" spans="6:10" x14ac:dyDescent="0.2">
      <c r="F870" s="73"/>
      <c r="G870" s="74"/>
      <c r="H870" s="74"/>
      <c r="I870" s="74"/>
      <c r="J870" s="74"/>
    </row>
    <row r="871" spans="6:10" x14ac:dyDescent="0.2">
      <c r="F871" s="73"/>
      <c r="G871" s="74"/>
      <c r="H871" s="74"/>
      <c r="I871" s="74"/>
      <c r="J871" s="74"/>
    </row>
    <row r="872" spans="6:10" x14ac:dyDescent="0.2">
      <c r="F872" s="73"/>
      <c r="G872" s="74"/>
      <c r="H872" s="74"/>
      <c r="I872" s="74"/>
      <c r="J872" s="74"/>
    </row>
    <row r="873" spans="6:10" x14ac:dyDescent="0.2">
      <c r="F873" s="73"/>
      <c r="G873" s="74"/>
      <c r="H873" s="74"/>
      <c r="I873" s="74"/>
      <c r="J873" s="74"/>
    </row>
    <row r="874" spans="6:10" x14ac:dyDescent="0.2">
      <c r="F874" s="73"/>
      <c r="G874" s="74"/>
      <c r="H874" s="74"/>
      <c r="I874" s="74"/>
      <c r="J874" s="74"/>
    </row>
    <row r="875" spans="6:10" x14ac:dyDescent="0.2">
      <c r="F875" s="73"/>
      <c r="G875" s="74"/>
      <c r="H875" s="74"/>
      <c r="I875" s="74"/>
      <c r="J875" s="74"/>
    </row>
    <row r="876" spans="6:10" x14ac:dyDescent="0.2">
      <c r="F876" s="73"/>
      <c r="G876" s="74"/>
      <c r="H876" s="74"/>
      <c r="I876" s="74"/>
      <c r="J876" s="74"/>
    </row>
    <row r="877" spans="6:10" x14ac:dyDescent="0.2">
      <c r="F877" s="73"/>
      <c r="G877" s="74"/>
      <c r="H877" s="74"/>
      <c r="I877" s="74"/>
      <c r="J877" s="74"/>
    </row>
    <row r="878" spans="6:10" x14ac:dyDescent="0.2">
      <c r="F878" s="73"/>
      <c r="G878" s="74"/>
      <c r="H878" s="74"/>
      <c r="I878" s="74"/>
      <c r="J878" s="74"/>
    </row>
    <row r="879" spans="6:10" x14ac:dyDescent="0.2">
      <c r="F879" s="73"/>
      <c r="G879" s="74"/>
      <c r="H879" s="74"/>
      <c r="I879" s="74"/>
      <c r="J879" s="74"/>
    </row>
    <row r="880" spans="6:10" x14ac:dyDescent="0.2">
      <c r="F880" s="73"/>
      <c r="G880" s="74"/>
      <c r="H880" s="74"/>
      <c r="I880" s="74"/>
      <c r="J880" s="74"/>
    </row>
    <row r="881" spans="6:10" x14ac:dyDescent="0.2">
      <c r="F881" s="73"/>
      <c r="G881" s="74"/>
      <c r="H881" s="74"/>
      <c r="I881" s="74"/>
      <c r="J881" s="74"/>
    </row>
    <row r="882" spans="6:10" x14ac:dyDescent="0.2">
      <c r="F882" s="73"/>
      <c r="G882" s="74"/>
      <c r="H882" s="74"/>
      <c r="I882" s="74"/>
      <c r="J882" s="74"/>
    </row>
  </sheetData>
  <mergeCells count="3">
    <mergeCell ref="B1:E1"/>
    <mergeCell ref="B2:E2"/>
    <mergeCell ref="B4:E4"/>
  </mergeCells>
  <printOptions horizontalCentered="1"/>
  <pageMargins left="0.23622047244094491" right="0.15748031496062992" top="0.15748031496062992" bottom="0.43307086614173229" header="0.11811023622047245" footer="0.15748031496062992"/>
  <pageSetup scale="85" orientation="portrait" r:id="rId1"/>
  <headerFooter>
    <oddFooter>&amp;L&amp;"-,Normal"&amp;8Presupuesto de Egresos del H.Ayuntamiento de XX, S.L.P.&amp;C&amp;"-,Normal"&amp;8Ejercicio Fiscal 2014&amp;R&amp;"-,Normal"&amp;8Página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6" sqref="A6"/>
    </sheetView>
  </sheetViews>
  <sheetFormatPr baseColWidth="10" defaultColWidth="10" defaultRowHeight="12.45" x14ac:dyDescent="0.2"/>
  <cols>
    <col min="1" max="1" width="75" style="73" customWidth="1"/>
    <col min="2" max="2" width="46.75" style="73" customWidth="1"/>
    <col min="3" max="16384" width="10" style="73"/>
  </cols>
  <sheetData>
    <row r="1" spans="1:2" ht="14.4" x14ac:dyDescent="0.2">
      <c r="A1" s="217" t="s">
        <v>1636</v>
      </c>
      <c r="B1" s="217" t="s">
        <v>1637</v>
      </c>
    </row>
    <row r="2" spans="1:2" ht="100.8" x14ac:dyDescent="0.2">
      <c r="A2" s="218" t="s">
        <v>1638</v>
      </c>
      <c r="B2" s="219" t="s">
        <v>1639</v>
      </c>
    </row>
    <row r="3" spans="1:2" ht="28.8" x14ac:dyDescent="0.2">
      <c r="A3" s="218" t="s">
        <v>1640</v>
      </c>
      <c r="B3" s="219" t="s">
        <v>1641</v>
      </c>
    </row>
    <row r="4" spans="1:2" ht="86.4" x14ac:dyDescent="0.2">
      <c r="A4" s="218" t="s">
        <v>1642</v>
      </c>
      <c r="B4" s="219" t="s">
        <v>1643</v>
      </c>
    </row>
    <row r="5" spans="1:2" ht="43.2" x14ac:dyDescent="0.2">
      <c r="A5" s="218" t="s">
        <v>1644</v>
      </c>
      <c r="B5" s="219" t="s">
        <v>1645</v>
      </c>
    </row>
    <row r="6" spans="1:2" ht="28.8" x14ac:dyDescent="0.2">
      <c r="A6" s="218" t="s">
        <v>1646</v>
      </c>
      <c r="B6" s="219" t="s">
        <v>1647</v>
      </c>
    </row>
    <row r="7" spans="1:2" ht="72" x14ac:dyDescent="0.2">
      <c r="A7" s="218" t="s">
        <v>1648</v>
      </c>
      <c r="B7" s="219" t="s">
        <v>1649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="115" zoomScaleNormal="115" workbookViewId="0">
      <selection activeCell="B13" sqref="B13"/>
    </sheetView>
  </sheetViews>
  <sheetFormatPr baseColWidth="10" defaultColWidth="10" defaultRowHeight="12.45" x14ac:dyDescent="0.2"/>
  <cols>
    <col min="1" max="1" width="75" style="73" customWidth="1"/>
    <col min="2" max="2" width="46.75" style="73" customWidth="1"/>
    <col min="3" max="16384" width="10" style="73"/>
  </cols>
  <sheetData>
    <row r="1" spans="1:2" ht="14.4" x14ac:dyDescent="0.2">
      <c r="A1" s="220" t="s">
        <v>1564</v>
      </c>
      <c r="B1" s="226">
        <f>SUM(B2:B9)</f>
        <v>85039059</v>
      </c>
    </row>
    <row r="2" spans="1:2" ht="14.4" x14ac:dyDescent="0.2">
      <c r="A2" s="221" t="s">
        <v>41</v>
      </c>
      <c r="B2" s="225">
        <f>PI!F7</f>
        <v>1240000</v>
      </c>
    </row>
    <row r="3" spans="1:2" ht="14.4" x14ac:dyDescent="0.2">
      <c r="A3" s="221" t="s">
        <v>1650</v>
      </c>
      <c r="B3" s="222">
        <v>0</v>
      </c>
    </row>
    <row r="4" spans="1:2" ht="14.4" x14ac:dyDescent="0.2">
      <c r="A4" s="221" t="s">
        <v>1651</v>
      </c>
      <c r="B4" s="222">
        <v>0</v>
      </c>
    </row>
    <row r="5" spans="1:2" ht="14.4" x14ac:dyDescent="0.2">
      <c r="A5" s="221" t="s">
        <v>27</v>
      </c>
      <c r="B5" s="225">
        <f>PI!F27</f>
        <v>620000</v>
      </c>
    </row>
    <row r="6" spans="1:2" ht="14.4" x14ac:dyDescent="0.2">
      <c r="A6" s="221" t="s">
        <v>71</v>
      </c>
      <c r="B6" s="225">
        <f>PI!F58</f>
        <v>25000</v>
      </c>
    </row>
    <row r="7" spans="1:2" ht="14.4" x14ac:dyDescent="0.2">
      <c r="A7" s="221" t="s">
        <v>77</v>
      </c>
      <c r="B7" s="225">
        <f>PI!F69</f>
        <v>500000</v>
      </c>
    </row>
    <row r="8" spans="1:2" ht="14.4" x14ac:dyDescent="0.2">
      <c r="A8" s="221" t="s">
        <v>1624</v>
      </c>
      <c r="B8" s="222">
        <v>0</v>
      </c>
    </row>
    <row r="9" spans="1:2" ht="14.4" x14ac:dyDescent="0.2">
      <c r="A9" s="221" t="s">
        <v>89</v>
      </c>
      <c r="B9" s="225">
        <f>PI!F101</f>
        <v>82654059</v>
      </c>
    </row>
    <row r="10" spans="1:2" ht="14.4" x14ac:dyDescent="0.2">
      <c r="A10" s="221" t="s">
        <v>1628</v>
      </c>
      <c r="B10" s="222">
        <v>0</v>
      </c>
    </row>
    <row r="11" spans="1:2" ht="14.4" x14ac:dyDescent="0.2">
      <c r="A11" s="223" t="s">
        <v>1644</v>
      </c>
      <c r="B11" s="223" t="s">
        <v>104</v>
      </c>
    </row>
    <row r="12" spans="1:2" x14ac:dyDescent="0.2">
      <c r="A12" s="224"/>
      <c r="B12" s="224"/>
    </row>
    <row r="13" spans="1:2" ht="14.4" x14ac:dyDescent="0.2">
      <c r="A13" s="220" t="s">
        <v>1564</v>
      </c>
      <c r="B13" s="228">
        <f>SUM(B14:B20)</f>
        <v>85039059</v>
      </c>
    </row>
    <row r="14" spans="1:2" ht="14.4" x14ac:dyDescent="0.2">
      <c r="A14" s="221" t="s">
        <v>1588</v>
      </c>
      <c r="B14" s="225">
        <f>PE!D6</f>
        <v>19735610</v>
      </c>
    </row>
    <row r="15" spans="1:2" ht="14.4" x14ac:dyDescent="0.2">
      <c r="A15" s="221" t="s">
        <v>1590</v>
      </c>
      <c r="B15" s="225">
        <f>PE!D64</f>
        <v>4494065.4000000004</v>
      </c>
    </row>
    <row r="16" spans="1:2" ht="14.4" x14ac:dyDescent="0.2">
      <c r="A16" s="221" t="s">
        <v>1589</v>
      </c>
      <c r="B16" s="225">
        <f>PE!D187</f>
        <v>12940700</v>
      </c>
    </row>
    <row r="17" spans="1:2" ht="14.4" x14ac:dyDescent="0.2">
      <c r="A17" s="221" t="s">
        <v>1628</v>
      </c>
      <c r="B17" s="225">
        <f>PE!D358</f>
        <v>2525000</v>
      </c>
    </row>
    <row r="18" spans="1:2" ht="14.4" x14ac:dyDescent="0.2">
      <c r="A18" s="221" t="s">
        <v>1592</v>
      </c>
      <c r="B18" s="227">
        <f>PE!D387</f>
        <v>2021000</v>
      </c>
    </row>
    <row r="19" spans="1:2" ht="14.4" x14ac:dyDescent="0.2">
      <c r="A19" s="221" t="s">
        <v>1593</v>
      </c>
      <c r="B19" s="225">
        <f>PE!D481</f>
        <v>42054059</v>
      </c>
    </row>
    <row r="20" spans="1:2" ht="14.4" x14ac:dyDescent="0.2">
      <c r="A20" s="221" t="s">
        <v>1652</v>
      </c>
      <c r="B20" s="225">
        <f>PE!D543</f>
        <v>1268624.6000000001</v>
      </c>
    </row>
    <row r="21" spans="1:2" ht="14.4" x14ac:dyDescent="0.2">
      <c r="A21" s="221" t="s">
        <v>89</v>
      </c>
      <c r="B21" s="224"/>
    </row>
    <row r="22" spans="1:2" ht="14.4" x14ac:dyDescent="0.2">
      <c r="A22" s="221" t="s">
        <v>1595</v>
      </c>
      <c r="B22" s="2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workbookViewId="0">
      <pane ySplit="6" topLeftCell="A64" activePane="bottomLeft" state="frozen"/>
      <selection pane="bottomLeft" activeCell="B2" sqref="B2:D2"/>
    </sheetView>
  </sheetViews>
  <sheetFormatPr baseColWidth="10" defaultColWidth="11.375" defaultRowHeight="11.8" x14ac:dyDescent="0.2"/>
  <cols>
    <col min="1" max="1" width="5.75" style="7" customWidth="1"/>
    <col min="2" max="2" width="80.875" style="9" bestFit="1" customWidth="1"/>
    <col min="3" max="3" width="17.375" style="20" customWidth="1"/>
    <col min="4" max="4" width="7.25" style="7" customWidth="1"/>
    <col min="5" max="16384" width="11.375" style="9"/>
  </cols>
  <sheetData>
    <row r="1" spans="1:7" x14ac:dyDescent="0.2">
      <c r="B1" s="209" t="s">
        <v>1582</v>
      </c>
      <c r="C1" s="209"/>
      <c r="D1" s="209"/>
      <c r="E1" s="209"/>
    </row>
    <row r="2" spans="1:7" x14ac:dyDescent="0.2">
      <c r="B2" s="209" t="s">
        <v>1576</v>
      </c>
      <c r="C2" s="209"/>
      <c r="D2" s="209"/>
    </row>
    <row r="3" spans="1:7" x14ac:dyDescent="0.2">
      <c r="B3" s="209" t="s">
        <v>1237</v>
      </c>
      <c r="C3" s="209"/>
      <c r="D3" s="209"/>
    </row>
    <row r="4" spans="1:7" x14ac:dyDescent="0.2">
      <c r="B4" s="8"/>
      <c r="C4" s="8"/>
      <c r="D4" s="8"/>
    </row>
    <row r="5" spans="1:7" x14ac:dyDescent="0.2">
      <c r="B5" s="210" t="s">
        <v>105</v>
      </c>
      <c r="C5" s="210"/>
      <c r="D5" s="210"/>
    </row>
    <row r="6" spans="1:7" ht="20.95" customHeight="1" x14ac:dyDescent="0.2">
      <c r="A6" s="21" t="s">
        <v>1238</v>
      </c>
      <c r="B6" s="21" t="s">
        <v>1280</v>
      </c>
      <c r="C6" s="21" t="s">
        <v>104</v>
      </c>
      <c r="D6" s="21" t="s">
        <v>111</v>
      </c>
    </row>
    <row r="7" spans="1:7" x14ac:dyDescent="0.2">
      <c r="A7" s="5" t="s">
        <v>159</v>
      </c>
      <c r="B7" s="11" t="s">
        <v>0</v>
      </c>
      <c r="C7" s="22">
        <f>SUM(C8:C14)</f>
        <v>19735610</v>
      </c>
      <c r="D7" s="27">
        <f t="shared" ref="D7:D15" si="0">+C7/$C$76*100</f>
        <v>23.20770035802019</v>
      </c>
      <c r="F7" s="59"/>
      <c r="G7" s="59"/>
    </row>
    <row r="8" spans="1:7" x14ac:dyDescent="0.2">
      <c r="A8" s="43" t="s">
        <v>160</v>
      </c>
      <c r="B8" s="41" t="s">
        <v>1</v>
      </c>
      <c r="C8" s="62">
        <f>+PE!C7</f>
        <v>14317000</v>
      </c>
      <c r="D8" s="108">
        <f t="shared" si="0"/>
        <v>16.835793067747844</v>
      </c>
      <c r="F8" s="59"/>
      <c r="G8" s="59"/>
    </row>
    <row r="9" spans="1:7" x14ac:dyDescent="0.2">
      <c r="A9" s="43" t="s">
        <v>171</v>
      </c>
      <c r="B9" s="41" t="s">
        <v>2</v>
      </c>
      <c r="C9" s="62">
        <f>+PE!C13</f>
        <v>702900</v>
      </c>
      <c r="D9" s="108">
        <f t="shared" si="0"/>
        <v>0.8265613569406971</v>
      </c>
      <c r="F9" s="59"/>
      <c r="G9" s="59"/>
    </row>
    <row r="10" spans="1:7" x14ac:dyDescent="0.2">
      <c r="A10" s="43" t="s">
        <v>190</v>
      </c>
      <c r="B10" s="41" t="s">
        <v>3</v>
      </c>
      <c r="C10" s="62">
        <f>+PE!C23</f>
        <v>2115710</v>
      </c>
      <c r="D10" s="108">
        <f t="shared" si="0"/>
        <v>2.487927341717175</v>
      </c>
      <c r="F10" s="59"/>
      <c r="G10" s="59"/>
    </row>
    <row r="11" spans="1:7" x14ac:dyDescent="0.2">
      <c r="A11" s="43" t="s">
        <v>221</v>
      </c>
      <c r="B11" s="41" t="s">
        <v>4</v>
      </c>
      <c r="C11" s="62"/>
      <c r="D11" s="108">
        <f t="shared" si="0"/>
        <v>0</v>
      </c>
      <c r="F11" s="59"/>
      <c r="G11" s="59"/>
    </row>
    <row r="12" spans="1:7" x14ac:dyDescent="0.2">
      <c r="A12" s="43" t="s">
        <v>222</v>
      </c>
      <c r="B12" s="42" t="s">
        <v>223</v>
      </c>
      <c r="C12" s="122">
        <f>+PE!C40</f>
        <v>2600000</v>
      </c>
      <c r="D12" s="108">
        <f t="shared" si="0"/>
        <v>3.0574185916144723</v>
      </c>
      <c r="F12" s="59"/>
      <c r="G12" s="59"/>
    </row>
    <row r="13" spans="1:7" x14ac:dyDescent="0.2">
      <c r="A13" s="43" t="s">
        <v>255</v>
      </c>
      <c r="B13" s="41" t="s">
        <v>6</v>
      </c>
      <c r="C13" s="122">
        <f>+PE!D57</f>
        <v>0</v>
      </c>
      <c r="D13" s="108">
        <f t="shared" si="0"/>
        <v>0</v>
      </c>
      <c r="F13" s="59"/>
      <c r="G13" s="59"/>
    </row>
    <row r="14" spans="1:7" x14ac:dyDescent="0.2">
      <c r="A14" s="43" t="s">
        <v>262</v>
      </c>
      <c r="B14" s="41" t="s">
        <v>7</v>
      </c>
      <c r="C14" s="122">
        <f>+PE!D61</f>
        <v>0</v>
      </c>
      <c r="D14" s="108">
        <f t="shared" si="0"/>
        <v>0</v>
      </c>
      <c r="F14" s="59"/>
      <c r="G14" s="59"/>
    </row>
    <row r="15" spans="1:7" x14ac:dyDescent="0.2">
      <c r="A15" s="5" t="s">
        <v>267</v>
      </c>
      <c r="B15" s="11" t="s">
        <v>8</v>
      </c>
      <c r="C15" s="27">
        <f>SUM(C16:C24)</f>
        <v>4494065.4000000004</v>
      </c>
      <c r="D15" s="27">
        <f t="shared" si="0"/>
        <v>5.2847073484197429</v>
      </c>
      <c r="F15" s="59"/>
      <c r="G15" s="59"/>
    </row>
    <row r="16" spans="1:7" x14ac:dyDescent="0.2">
      <c r="A16" s="43" t="s">
        <v>268</v>
      </c>
      <c r="B16" s="41" t="s">
        <v>269</v>
      </c>
      <c r="C16" s="122">
        <f>+PE!C65</f>
        <v>618065.4</v>
      </c>
      <c r="D16" s="108">
        <f t="shared" ref="D16:D24" si="1">+C16/$C$76*100</f>
        <v>0.72680178645909055</v>
      </c>
      <c r="F16" s="59"/>
      <c r="G16" s="59"/>
    </row>
    <row r="17" spans="1:7" x14ac:dyDescent="0.2">
      <c r="A17" s="43" t="s">
        <v>302</v>
      </c>
      <c r="B17" s="41" t="s">
        <v>9</v>
      </c>
      <c r="C17" s="122">
        <f>+PE!C82</f>
        <v>150000</v>
      </c>
      <c r="D17" s="108">
        <f t="shared" si="1"/>
        <v>0.17638953413160416</v>
      </c>
      <c r="F17" s="59"/>
      <c r="G17" s="59"/>
    </row>
    <row r="18" spans="1:7" x14ac:dyDescent="0.2">
      <c r="A18" s="43" t="s">
        <v>321</v>
      </c>
      <c r="B18" s="41" t="s">
        <v>1236</v>
      </c>
      <c r="C18" s="122">
        <f>+PE!C92</f>
        <v>0</v>
      </c>
      <c r="D18" s="108">
        <f t="shared" si="1"/>
        <v>0</v>
      </c>
      <c r="F18" s="59"/>
      <c r="G18" s="59"/>
    </row>
    <row r="19" spans="1:7" x14ac:dyDescent="0.2">
      <c r="A19" s="43" t="s">
        <v>354</v>
      </c>
      <c r="B19" s="41" t="s">
        <v>355</v>
      </c>
      <c r="C19" s="122">
        <f>+PE!C109</f>
        <v>870000</v>
      </c>
      <c r="D19" s="108">
        <f t="shared" si="1"/>
        <v>1.0230592979633042</v>
      </c>
      <c r="F19" s="59"/>
      <c r="G19" s="59"/>
    </row>
    <row r="20" spans="1:7" x14ac:dyDescent="0.2">
      <c r="A20" s="43" t="s">
        <v>392</v>
      </c>
      <c r="B20" s="41" t="s">
        <v>393</v>
      </c>
      <c r="C20" s="122">
        <f>+PE!C128</f>
        <v>260000</v>
      </c>
      <c r="D20" s="108">
        <f t="shared" si="1"/>
        <v>0.30574185916144719</v>
      </c>
      <c r="F20" s="59"/>
      <c r="G20" s="59"/>
    </row>
    <row r="21" spans="1:7" x14ac:dyDescent="0.2">
      <c r="A21" s="43" t="s">
        <v>424</v>
      </c>
      <c r="B21" s="41" t="s">
        <v>10</v>
      </c>
      <c r="C21" s="122">
        <f>+PE!C144</f>
        <v>845000</v>
      </c>
      <c r="D21" s="108">
        <f t="shared" si="1"/>
        <v>0.99366104227470342</v>
      </c>
      <c r="F21" s="59"/>
      <c r="G21" s="59"/>
    </row>
    <row r="22" spans="1:7" x14ac:dyDescent="0.2">
      <c r="A22" s="43" t="s">
        <v>434</v>
      </c>
      <c r="B22" s="41" t="s">
        <v>435</v>
      </c>
      <c r="C22" s="122">
        <f>+PE!C150</f>
        <v>388000</v>
      </c>
      <c r="D22" s="108">
        <f t="shared" si="1"/>
        <v>0.45626092828708281</v>
      </c>
      <c r="F22" s="59"/>
      <c r="G22" s="59"/>
    </row>
    <row r="23" spans="1:7" x14ac:dyDescent="0.2">
      <c r="A23" s="43" t="s">
        <v>456</v>
      </c>
      <c r="B23" s="41" t="s">
        <v>11</v>
      </c>
      <c r="C23" s="122">
        <f>+PE!C161</f>
        <v>300000</v>
      </c>
      <c r="D23" s="108">
        <f t="shared" si="1"/>
        <v>0.35277906826320832</v>
      </c>
      <c r="F23" s="59"/>
      <c r="G23" s="59"/>
    </row>
    <row r="24" spans="1:7" x14ac:dyDescent="0.2">
      <c r="A24" s="43" t="s">
        <v>469</v>
      </c>
      <c r="B24" s="41" t="s">
        <v>12</v>
      </c>
      <c r="C24" s="122">
        <f>+PE!C168</f>
        <v>1063000</v>
      </c>
      <c r="D24" s="108">
        <f t="shared" si="1"/>
        <v>1.2500138318793015</v>
      </c>
      <c r="F24" s="59"/>
      <c r="G24" s="59"/>
    </row>
    <row r="25" spans="1:7" x14ac:dyDescent="0.2">
      <c r="A25" s="5" t="s">
        <v>506</v>
      </c>
      <c r="B25" s="11" t="s">
        <v>507</v>
      </c>
      <c r="C25" s="27">
        <f>SUM(C26:C34)</f>
        <v>12940700</v>
      </c>
      <c r="D25" s="27">
        <f>+C25/$C$76*100</f>
        <v>15.217360295578999</v>
      </c>
      <c r="F25" s="59"/>
      <c r="G25" s="59"/>
    </row>
    <row r="26" spans="1:7" x14ac:dyDescent="0.2">
      <c r="A26" s="43" t="s">
        <v>508</v>
      </c>
      <c r="B26" s="41" t="s">
        <v>509</v>
      </c>
      <c r="C26" s="122">
        <f>+PE!C188</f>
        <v>5664000</v>
      </c>
      <c r="D26" s="108">
        <f t="shared" ref="D26:D34" si="2">+C26/$C$76*100</f>
        <v>6.660468808809374</v>
      </c>
      <c r="F26" s="59"/>
      <c r="G26" s="59"/>
    </row>
    <row r="27" spans="1:7" x14ac:dyDescent="0.2">
      <c r="A27" s="43" t="s">
        <v>552</v>
      </c>
      <c r="B27" s="41" t="s">
        <v>553</v>
      </c>
      <c r="C27" s="122">
        <f>+PE!C210</f>
        <v>293000</v>
      </c>
      <c r="D27" s="108">
        <f t="shared" si="2"/>
        <v>0.34454755667040016</v>
      </c>
      <c r="F27" s="59"/>
      <c r="G27" s="59"/>
    </row>
    <row r="28" spans="1:7" x14ac:dyDescent="0.2">
      <c r="A28" s="43" t="s">
        <v>590</v>
      </c>
      <c r="B28" s="41" t="s">
        <v>591</v>
      </c>
      <c r="C28" s="122">
        <f>+PE!C229</f>
        <v>1074000</v>
      </c>
      <c r="D28" s="108">
        <f t="shared" si="2"/>
        <v>1.2629490643822858</v>
      </c>
      <c r="F28" s="59"/>
      <c r="G28" s="59"/>
    </row>
    <row r="29" spans="1:7" x14ac:dyDescent="0.2">
      <c r="A29" s="43" t="s">
        <v>634</v>
      </c>
      <c r="B29" s="41" t="s">
        <v>13</v>
      </c>
      <c r="C29" s="122">
        <f>+PE!C251</f>
        <v>116500</v>
      </c>
      <c r="D29" s="108">
        <f t="shared" si="2"/>
        <v>0.13699587150887924</v>
      </c>
      <c r="F29" s="59"/>
      <c r="G29" s="59"/>
    </row>
    <row r="30" spans="1:7" x14ac:dyDescent="0.2">
      <c r="A30" s="43" t="s">
        <v>671</v>
      </c>
      <c r="B30" s="41" t="s">
        <v>672</v>
      </c>
      <c r="C30" s="122">
        <f>+PE!C270</f>
        <v>754900</v>
      </c>
      <c r="D30" s="108">
        <f t="shared" si="2"/>
        <v>0.88770972877298648</v>
      </c>
      <c r="F30" s="59"/>
      <c r="G30" s="59"/>
    </row>
    <row r="31" spans="1:7" x14ac:dyDescent="0.2">
      <c r="A31" s="43" t="s">
        <v>709</v>
      </c>
      <c r="B31" s="41" t="s">
        <v>710</v>
      </c>
      <c r="C31" s="122">
        <f>+PE!C289</f>
        <v>0</v>
      </c>
      <c r="D31" s="108">
        <f t="shared" si="2"/>
        <v>0</v>
      </c>
      <c r="F31" s="59"/>
      <c r="G31" s="59"/>
    </row>
    <row r="32" spans="1:7" x14ac:dyDescent="0.2">
      <c r="A32" s="43" t="s">
        <v>743</v>
      </c>
      <c r="B32" s="41" t="s">
        <v>14</v>
      </c>
      <c r="C32" s="122">
        <f>+PE!C306</f>
        <v>1020000</v>
      </c>
      <c r="D32" s="108">
        <f t="shared" si="2"/>
        <v>1.1994488320949082</v>
      </c>
      <c r="F32" s="59"/>
      <c r="G32" s="59"/>
    </row>
    <row r="33" spans="1:7" x14ac:dyDescent="0.2">
      <c r="A33" s="43" t="s">
        <v>782</v>
      </c>
      <c r="B33" s="41" t="s">
        <v>783</v>
      </c>
      <c r="C33" s="122">
        <f>+PE!C326</f>
        <v>2459000</v>
      </c>
      <c r="D33" s="108">
        <f t="shared" si="2"/>
        <v>2.8916124295307641</v>
      </c>
      <c r="F33" s="59"/>
      <c r="G33" s="59"/>
    </row>
    <row r="34" spans="1:7" x14ac:dyDescent="0.2">
      <c r="A34" s="43" t="s">
        <v>810</v>
      </c>
      <c r="B34" s="41" t="s">
        <v>15</v>
      </c>
      <c r="C34" s="122">
        <f>+PE!C340</f>
        <v>1559300</v>
      </c>
      <c r="D34" s="108">
        <f t="shared" si="2"/>
        <v>1.8336280038094024</v>
      </c>
      <c r="F34" s="59"/>
      <c r="G34" s="59"/>
    </row>
    <row r="35" spans="1:7" x14ac:dyDescent="0.2">
      <c r="A35" s="5" t="s">
        <v>844</v>
      </c>
      <c r="B35" s="11" t="s">
        <v>16</v>
      </c>
      <c r="C35" s="27">
        <f>SUM(C36:C42)</f>
        <v>2525000</v>
      </c>
      <c r="D35" s="27">
        <f>+C35/$C$76*100</f>
        <v>2.9692238245486702</v>
      </c>
      <c r="F35" s="59"/>
      <c r="G35" s="59"/>
    </row>
    <row r="36" spans="1:7" x14ac:dyDescent="0.2">
      <c r="A36" s="43" t="s">
        <v>845</v>
      </c>
      <c r="B36" s="41" t="s">
        <v>846</v>
      </c>
      <c r="C36" s="122">
        <f>+PE!D1</f>
        <v>0</v>
      </c>
      <c r="D36" s="108">
        <f t="shared" ref="D36:D42" si="3">+C36/$C$76*100</f>
        <v>0</v>
      </c>
      <c r="F36" s="59"/>
      <c r="G36" s="59"/>
    </row>
    <row r="37" spans="1:7" x14ac:dyDescent="0.2">
      <c r="A37" s="43" t="s">
        <v>857</v>
      </c>
      <c r="B37" s="41" t="s">
        <v>17</v>
      </c>
      <c r="C37" s="122">
        <f>+PE!C359</f>
        <v>0</v>
      </c>
      <c r="D37" s="108">
        <f t="shared" si="3"/>
        <v>0</v>
      </c>
      <c r="F37" s="59"/>
      <c r="G37" s="59"/>
    </row>
    <row r="38" spans="1:7" x14ac:dyDescent="0.2">
      <c r="A38" s="43" t="s">
        <v>858</v>
      </c>
      <c r="B38" s="41" t="s">
        <v>18</v>
      </c>
      <c r="C38" s="122"/>
      <c r="D38" s="108">
        <f t="shared" si="3"/>
        <v>0</v>
      </c>
      <c r="F38" s="59"/>
      <c r="G38" s="59"/>
    </row>
    <row r="39" spans="1:7" x14ac:dyDescent="0.2">
      <c r="A39" s="43" t="s">
        <v>859</v>
      </c>
      <c r="B39" s="41" t="s">
        <v>20</v>
      </c>
      <c r="C39" s="122">
        <f>+PE!C365</f>
        <v>2040000</v>
      </c>
      <c r="D39" s="108">
        <f t="shared" si="3"/>
        <v>2.3988976641898163</v>
      </c>
      <c r="F39" s="59"/>
      <c r="G39" s="59"/>
    </row>
    <row r="40" spans="1:7" x14ac:dyDescent="0.2">
      <c r="A40" s="43" t="s">
        <v>892</v>
      </c>
      <c r="B40" s="41" t="s">
        <v>21</v>
      </c>
      <c r="C40" s="122">
        <f>+PE!C382</f>
        <v>485000</v>
      </c>
      <c r="D40" s="108">
        <f t="shared" si="3"/>
        <v>0.57032616035885342</v>
      </c>
      <c r="F40" s="59"/>
      <c r="G40" s="59"/>
    </row>
    <row r="41" spans="1:7" x14ac:dyDescent="0.2">
      <c r="A41" s="43" t="s">
        <v>901</v>
      </c>
      <c r="B41" s="41" t="s">
        <v>22</v>
      </c>
      <c r="C41" s="122"/>
      <c r="D41" s="108">
        <f t="shared" si="3"/>
        <v>0</v>
      </c>
      <c r="F41" s="59"/>
      <c r="G41" s="59"/>
    </row>
    <row r="42" spans="1:7" x14ac:dyDescent="0.2">
      <c r="A42" s="43" t="s">
        <v>902</v>
      </c>
      <c r="B42" s="41" t="s">
        <v>23</v>
      </c>
      <c r="C42" s="122"/>
      <c r="D42" s="108">
        <f t="shared" si="3"/>
        <v>0</v>
      </c>
      <c r="F42" s="59"/>
      <c r="G42" s="59"/>
    </row>
    <row r="43" spans="1:7" x14ac:dyDescent="0.2">
      <c r="A43" s="5" t="s">
        <v>903</v>
      </c>
      <c r="B43" s="11" t="s">
        <v>904</v>
      </c>
      <c r="C43" s="27">
        <f>SUM(C44:C52)</f>
        <v>2021000</v>
      </c>
      <c r="D43" s="27">
        <f>+C43/$C$76*100</f>
        <v>2.3765549898664799</v>
      </c>
      <c r="F43" s="59"/>
      <c r="G43" s="59"/>
    </row>
    <row r="44" spans="1:7" x14ac:dyDescent="0.2">
      <c r="A44" s="43" t="s">
        <v>905</v>
      </c>
      <c r="B44" s="41" t="s">
        <v>906</v>
      </c>
      <c r="C44" s="122">
        <f>+PE!C388</f>
        <v>781000</v>
      </c>
      <c r="D44" s="108">
        <f t="shared" ref="D44:D52" si="4">+C44/$C$76*100</f>
        <v>0.91840150771188567</v>
      </c>
      <c r="F44" s="59"/>
      <c r="G44" s="59"/>
    </row>
    <row r="45" spans="1:7" x14ac:dyDescent="0.2">
      <c r="A45" s="43" t="s">
        <v>931</v>
      </c>
      <c r="B45" s="41" t="s">
        <v>932</v>
      </c>
      <c r="C45" s="122">
        <f>+PE!C401</f>
        <v>400000</v>
      </c>
      <c r="D45" s="108">
        <f t="shared" si="4"/>
        <v>0.47037209101761113</v>
      </c>
      <c r="F45" s="59"/>
      <c r="G45" s="59"/>
    </row>
    <row r="46" spans="1:7" x14ac:dyDescent="0.2">
      <c r="A46" s="43" t="s">
        <v>949</v>
      </c>
      <c r="B46" s="41" t="s">
        <v>950</v>
      </c>
      <c r="C46" s="122">
        <f>+PE!C410</f>
        <v>0</v>
      </c>
      <c r="D46" s="108">
        <f t="shared" si="4"/>
        <v>0</v>
      </c>
      <c r="F46" s="59"/>
      <c r="G46" s="59"/>
    </row>
    <row r="47" spans="1:7" x14ac:dyDescent="0.2">
      <c r="A47" s="43" t="s">
        <v>959</v>
      </c>
      <c r="B47" s="41" t="s">
        <v>24</v>
      </c>
      <c r="C47" s="122">
        <f>+PE!C415</f>
        <v>460000</v>
      </c>
      <c r="D47" s="108">
        <f t="shared" si="4"/>
        <v>0.54092790467025276</v>
      </c>
      <c r="F47" s="59"/>
      <c r="G47" s="59"/>
    </row>
    <row r="48" spans="1:7" x14ac:dyDescent="0.2">
      <c r="A48" s="43" t="s">
        <v>984</v>
      </c>
      <c r="B48" s="41" t="s">
        <v>985</v>
      </c>
      <c r="C48" s="122">
        <f>+PE!C428</f>
        <v>0</v>
      </c>
      <c r="D48" s="108">
        <f t="shared" si="4"/>
        <v>0</v>
      </c>
      <c r="F48" s="59"/>
      <c r="G48" s="59"/>
    </row>
    <row r="49" spans="1:7" x14ac:dyDescent="0.2">
      <c r="A49" s="43" t="s">
        <v>989</v>
      </c>
      <c r="B49" s="41" t="s">
        <v>990</v>
      </c>
      <c r="C49" s="122">
        <f>+PE!C431</f>
        <v>300000</v>
      </c>
      <c r="D49" s="108">
        <f t="shared" si="4"/>
        <v>0.35277906826320832</v>
      </c>
      <c r="F49" s="59"/>
      <c r="G49" s="59"/>
    </row>
    <row r="50" spans="1:7" x14ac:dyDescent="0.2">
      <c r="A50" s="43" t="s">
        <v>1023</v>
      </c>
      <c r="B50" s="41" t="s">
        <v>1024</v>
      </c>
      <c r="C50" s="122">
        <f>+PE!C448</f>
        <v>0</v>
      </c>
      <c r="D50" s="108">
        <f t="shared" si="4"/>
        <v>0</v>
      </c>
      <c r="F50" s="59"/>
      <c r="G50" s="59"/>
    </row>
    <row r="51" spans="1:7" x14ac:dyDescent="0.2">
      <c r="A51" s="43" t="s">
        <v>1061</v>
      </c>
      <c r="B51" s="41" t="s">
        <v>26</v>
      </c>
      <c r="C51" s="122">
        <f>+PE!C467</f>
        <v>0</v>
      </c>
      <c r="D51" s="108">
        <f t="shared" si="4"/>
        <v>0</v>
      </c>
      <c r="F51" s="59"/>
      <c r="G51" s="59"/>
    </row>
    <row r="52" spans="1:7" x14ac:dyDescent="0.2">
      <c r="A52" s="43" t="s">
        <v>1078</v>
      </c>
      <c r="B52" s="41" t="s">
        <v>1079</v>
      </c>
      <c r="C52" s="122">
        <f>+PE!C476</f>
        <v>80000</v>
      </c>
      <c r="D52" s="108">
        <f t="shared" si="4"/>
        <v>9.407441820352222E-2</v>
      </c>
      <c r="F52" s="59"/>
      <c r="G52" s="59"/>
    </row>
    <row r="53" spans="1:7" x14ac:dyDescent="0.2">
      <c r="A53" s="5" t="s">
        <v>1088</v>
      </c>
      <c r="B53" s="11" t="s">
        <v>1089</v>
      </c>
      <c r="C53" s="27">
        <f>SUM(C54:C56)</f>
        <v>42054059</v>
      </c>
      <c r="D53" s="27">
        <f>+C53/$C$76*100</f>
        <v>49.452639169019967</v>
      </c>
      <c r="F53" s="59"/>
      <c r="G53" s="59"/>
    </row>
    <row r="54" spans="1:7" x14ac:dyDescent="0.2">
      <c r="A54" s="43" t="s">
        <v>1090</v>
      </c>
      <c r="B54" s="41" t="s">
        <v>1091</v>
      </c>
      <c r="C54" s="122">
        <f>+PE!C482</f>
        <v>42054059</v>
      </c>
      <c r="D54" s="108">
        <f t="shared" ref="D54:D56" si="5">+C54/$C$76*100</f>
        <v>49.452639169019967</v>
      </c>
      <c r="F54" s="59"/>
      <c r="G54" s="59"/>
    </row>
    <row r="55" spans="1:7" x14ac:dyDescent="0.2">
      <c r="A55" s="43" t="s">
        <v>1138</v>
      </c>
      <c r="B55" s="41" t="s">
        <v>28</v>
      </c>
      <c r="C55" s="122">
        <f>+PE!C506</f>
        <v>0</v>
      </c>
      <c r="D55" s="108">
        <f t="shared" si="5"/>
        <v>0</v>
      </c>
      <c r="F55" s="59"/>
      <c r="G55" s="59"/>
    </row>
    <row r="56" spans="1:7" x14ac:dyDescent="0.2">
      <c r="A56" s="43" t="s">
        <v>1162</v>
      </c>
      <c r="B56" s="41" t="s">
        <v>1163</v>
      </c>
      <c r="C56" s="122">
        <f>+PE!C530</f>
        <v>0</v>
      </c>
      <c r="D56" s="108">
        <f t="shared" si="5"/>
        <v>0</v>
      </c>
      <c r="F56" s="59"/>
      <c r="G56" s="59"/>
    </row>
    <row r="57" spans="1:7" x14ac:dyDescent="0.2">
      <c r="A57" s="5" t="s">
        <v>1188</v>
      </c>
      <c r="B57" s="11" t="s">
        <v>29</v>
      </c>
      <c r="C57" s="27">
        <f>SUM(C58:C64)</f>
        <v>0</v>
      </c>
      <c r="D57" s="27">
        <f>+C57/$C$76*100</f>
        <v>0</v>
      </c>
      <c r="F57" s="59"/>
      <c r="G57" s="59"/>
    </row>
    <row r="58" spans="1:7" x14ac:dyDescent="0.2">
      <c r="A58" s="43" t="s">
        <v>1189</v>
      </c>
      <c r="B58" s="41" t="s">
        <v>1190</v>
      </c>
      <c r="C58" s="122"/>
      <c r="D58" s="108">
        <f t="shared" ref="D58:D64" si="6">+C58/$C$76*100</f>
        <v>0</v>
      </c>
      <c r="F58" s="59"/>
      <c r="G58" s="59"/>
    </row>
    <row r="59" spans="1:7" x14ac:dyDescent="0.2">
      <c r="A59" s="43" t="s">
        <v>1191</v>
      </c>
      <c r="B59" s="41" t="s">
        <v>1192</v>
      </c>
      <c r="C59" s="122"/>
      <c r="D59" s="108">
        <f t="shared" si="6"/>
        <v>0</v>
      </c>
      <c r="F59" s="59"/>
      <c r="G59" s="59"/>
    </row>
    <row r="60" spans="1:7" x14ac:dyDescent="0.2">
      <c r="A60" s="43" t="s">
        <v>1193</v>
      </c>
      <c r="B60" s="41" t="s">
        <v>30</v>
      </c>
      <c r="C60" s="122"/>
      <c r="D60" s="108">
        <f t="shared" si="6"/>
        <v>0</v>
      </c>
      <c r="F60" s="59"/>
      <c r="G60" s="59"/>
    </row>
    <row r="61" spans="1:7" x14ac:dyDescent="0.2">
      <c r="A61" s="43" t="s">
        <v>1194</v>
      </c>
      <c r="B61" s="41" t="s">
        <v>1195</v>
      </c>
      <c r="C61" s="122"/>
      <c r="D61" s="108">
        <f t="shared" si="6"/>
        <v>0</v>
      </c>
      <c r="F61" s="59"/>
      <c r="G61" s="59"/>
    </row>
    <row r="62" spans="1:7" x14ac:dyDescent="0.2">
      <c r="A62" s="43" t="s">
        <v>1196</v>
      </c>
      <c r="B62" s="41" t="s">
        <v>1197</v>
      </c>
      <c r="C62" s="122"/>
      <c r="D62" s="108">
        <f t="shared" si="6"/>
        <v>0</v>
      </c>
      <c r="F62" s="59"/>
      <c r="G62" s="59"/>
    </row>
    <row r="63" spans="1:7" x14ac:dyDescent="0.2">
      <c r="A63" s="44" t="s">
        <v>1198</v>
      </c>
      <c r="B63" s="41" t="s">
        <v>31</v>
      </c>
      <c r="C63" s="122"/>
      <c r="D63" s="108">
        <f t="shared" si="6"/>
        <v>0</v>
      </c>
      <c r="F63" s="59"/>
      <c r="G63" s="59"/>
    </row>
    <row r="64" spans="1:7" x14ac:dyDescent="0.2">
      <c r="A64" s="43" t="s">
        <v>1199</v>
      </c>
      <c r="B64" s="41" t="s">
        <v>32</v>
      </c>
      <c r="C64" s="122"/>
      <c r="D64" s="108">
        <f t="shared" si="6"/>
        <v>0</v>
      </c>
      <c r="F64" s="59"/>
      <c r="G64" s="59"/>
    </row>
    <row r="65" spans="1:7" x14ac:dyDescent="0.2">
      <c r="A65" s="5" t="s">
        <v>1200</v>
      </c>
      <c r="B65" s="11" t="s">
        <v>33</v>
      </c>
      <c r="C65" s="27">
        <f>SUM(C66:C68)</f>
        <v>0</v>
      </c>
      <c r="D65" s="27">
        <f>+C65/$C$76*100</f>
        <v>0</v>
      </c>
      <c r="F65" s="59"/>
      <c r="G65" s="59"/>
    </row>
    <row r="66" spans="1:7" x14ac:dyDescent="0.2">
      <c r="A66" s="43" t="s">
        <v>1201</v>
      </c>
      <c r="B66" s="41" t="s">
        <v>34</v>
      </c>
      <c r="C66" s="122"/>
      <c r="D66" s="108">
        <f t="shared" ref="D66:D68" si="7">+C66/$C$76*100</f>
        <v>0</v>
      </c>
      <c r="F66" s="59"/>
      <c r="G66" s="59"/>
    </row>
    <row r="67" spans="1:7" x14ac:dyDescent="0.2">
      <c r="A67" s="43" t="s">
        <v>1202</v>
      </c>
      <c r="B67" s="41" t="s">
        <v>1203</v>
      </c>
      <c r="C67" s="122"/>
      <c r="D67" s="108">
        <f t="shared" si="7"/>
        <v>0</v>
      </c>
      <c r="F67" s="59"/>
      <c r="G67" s="59"/>
    </row>
    <row r="68" spans="1:7" x14ac:dyDescent="0.2">
      <c r="A68" s="43" t="s">
        <v>1204</v>
      </c>
      <c r="B68" s="41" t="s">
        <v>35</v>
      </c>
      <c r="C68" s="122"/>
      <c r="D68" s="108">
        <f t="shared" si="7"/>
        <v>0</v>
      </c>
      <c r="F68" s="59"/>
      <c r="G68" s="59"/>
    </row>
    <row r="69" spans="1:7" x14ac:dyDescent="0.2">
      <c r="A69" s="5" t="s">
        <v>1205</v>
      </c>
      <c r="B69" s="11" t="s">
        <v>1206</v>
      </c>
      <c r="C69" s="27">
        <f>SUM(C70:C75)</f>
        <v>1268624.6000000001</v>
      </c>
      <c r="D69" s="27">
        <f>+C69/$C$76*100</f>
        <v>1.4918140145459513</v>
      </c>
      <c r="F69" s="59"/>
      <c r="G69" s="59"/>
    </row>
    <row r="70" spans="1:7" x14ac:dyDescent="0.2">
      <c r="A70" s="43" t="s">
        <v>1207</v>
      </c>
      <c r="B70" s="41" t="s">
        <v>1208</v>
      </c>
      <c r="C70" s="122">
        <f>+PE!C544</f>
        <v>0</v>
      </c>
      <c r="D70" s="108">
        <f t="shared" ref="D70:D75" si="8">+C70/$C$76*100</f>
        <v>0</v>
      </c>
      <c r="F70" s="59"/>
      <c r="G70" s="59"/>
    </row>
    <row r="71" spans="1:7" x14ac:dyDescent="0.2">
      <c r="A71" s="43" t="s">
        <v>1213</v>
      </c>
      <c r="B71" s="41" t="s">
        <v>1214</v>
      </c>
      <c r="C71" s="122">
        <f>+PE!C547</f>
        <v>0</v>
      </c>
      <c r="D71" s="108">
        <f t="shared" si="8"/>
        <v>0</v>
      </c>
      <c r="F71" s="59"/>
      <c r="G71" s="59"/>
    </row>
    <row r="72" spans="1:7" x14ac:dyDescent="0.2">
      <c r="A72" s="43" t="s">
        <v>1219</v>
      </c>
      <c r="B72" s="41" t="s">
        <v>36</v>
      </c>
      <c r="C72" s="122">
        <f>+PE!C550</f>
        <v>0</v>
      </c>
      <c r="D72" s="108">
        <f t="shared" si="8"/>
        <v>0</v>
      </c>
      <c r="F72" s="59"/>
      <c r="G72" s="59"/>
    </row>
    <row r="73" spans="1:7" x14ac:dyDescent="0.2">
      <c r="A73" s="43" t="s">
        <v>1224</v>
      </c>
      <c r="B73" s="41" t="s">
        <v>37</v>
      </c>
      <c r="C73" s="122">
        <f>+PE!C553</f>
        <v>0</v>
      </c>
      <c r="D73" s="108">
        <f t="shared" si="8"/>
        <v>0</v>
      </c>
      <c r="F73" s="59"/>
      <c r="G73" s="59"/>
    </row>
    <row r="74" spans="1:7" x14ac:dyDescent="0.2">
      <c r="A74" s="43" t="s">
        <v>1229</v>
      </c>
      <c r="B74" s="41" t="s">
        <v>1230</v>
      </c>
      <c r="C74" s="122"/>
      <c r="D74" s="108">
        <f t="shared" si="8"/>
        <v>0</v>
      </c>
      <c r="F74" s="59"/>
      <c r="G74" s="59"/>
    </row>
    <row r="75" spans="1:7" x14ac:dyDescent="0.2">
      <c r="A75" s="43" t="s">
        <v>1231</v>
      </c>
      <c r="B75" s="41" t="s">
        <v>1232</v>
      </c>
      <c r="C75" s="122">
        <f>+PE!C556</f>
        <v>1268624.6000000001</v>
      </c>
      <c r="D75" s="108">
        <f t="shared" si="8"/>
        <v>1.4918140145459513</v>
      </c>
      <c r="F75" s="59"/>
      <c r="G75" s="59"/>
    </row>
    <row r="76" spans="1:7" x14ac:dyDescent="0.2">
      <c r="A76" s="14"/>
      <c r="B76" s="121" t="s">
        <v>1461</v>
      </c>
      <c r="C76" s="123">
        <f>+C69+C65+C57+C53+C43+C35+C25+C15+C7</f>
        <v>85039059</v>
      </c>
      <c r="D76" s="15">
        <v>100</v>
      </c>
      <c r="F76" s="59"/>
      <c r="G76" s="59"/>
    </row>
    <row r="77" spans="1:7" x14ac:dyDescent="0.2">
      <c r="B77" s="16"/>
      <c r="C77" s="17"/>
      <c r="F77" s="59"/>
      <c r="G77" s="59"/>
    </row>
    <row r="78" spans="1:7" x14ac:dyDescent="0.2">
      <c r="B78" s="16"/>
      <c r="C78" s="17"/>
      <c r="F78" s="59"/>
      <c r="G78" s="59"/>
    </row>
    <row r="79" spans="1:7" x14ac:dyDescent="0.2">
      <c r="B79" s="18" t="s">
        <v>106</v>
      </c>
      <c r="C79" s="116"/>
      <c r="F79" s="59"/>
      <c r="G79" s="59"/>
    </row>
    <row r="80" spans="1:7" x14ac:dyDescent="0.2">
      <c r="B80" s="16"/>
      <c r="C80" s="17"/>
      <c r="F80" s="59"/>
      <c r="G80" s="59"/>
    </row>
    <row r="81" spans="2:7" x14ac:dyDescent="0.2">
      <c r="B81" s="18" t="s">
        <v>107</v>
      </c>
      <c r="C81" s="18"/>
      <c r="F81" s="59"/>
      <c r="G81" s="59"/>
    </row>
    <row r="82" spans="2:7" x14ac:dyDescent="0.2">
      <c r="B82" s="19" t="s">
        <v>108</v>
      </c>
      <c r="C82" s="19"/>
      <c r="F82" s="59"/>
      <c r="G82" s="59"/>
    </row>
    <row r="83" spans="2:7" x14ac:dyDescent="0.2">
      <c r="B83" s="16"/>
      <c r="C83" s="17"/>
      <c r="F83" s="59"/>
      <c r="G83" s="59"/>
    </row>
    <row r="84" spans="2:7" s="7" customFormat="1" x14ac:dyDescent="0.2">
      <c r="B84" s="16"/>
      <c r="C84" s="17"/>
      <c r="E84" s="9"/>
      <c r="F84" s="59"/>
      <c r="G84" s="59"/>
    </row>
    <row r="85" spans="2:7" s="7" customFormat="1" x14ac:dyDescent="0.2">
      <c r="B85" s="18" t="s">
        <v>110</v>
      </c>
      <c r="C85" s="18"/>
      <c r="E85" s="9"/>
      <c r="F85" s="9"/>
      <c r="G85" s="9"/>
    </row>
    <row r="86" spans="2:7" s="7" customFormat="1" x14ac:dyDescent="0.2">
      <c r="B86" s="19" t="s">
        <v>108</v>
      </c>
      <c r="C86" s="19"/>
      <c r="E86" s="9"/>
      <c r="F86" s="9"/>
      <c r="G86" s="9"/>
    </row>
    <row r="87" spans="2:7" s="7" customFormat="1" x14ac:dyDescent="0.2">
      <c r="B87" s="16"/>
      <c r="C87" s="17"/>
      <c r="E87" s="9"/>
      <c r="F87" s="9"/>
      <c r="G87" s="9"/>
    </row>
    <row r="88" spans="2:7" s="7" customFormat="1" x14ac:dyDescent="0.2">
      <c r="B88" s="16"/>
      <c r="C88" s="17"/>
      <c r="E88" s="9"/>
      <c r="F88" s="9"/>
      <c r="G88" s="9"/>
    </row>
    <row r="89" spans="2:7" s="7" customFormat="1" x14ac:dyDescent="0.2">
      <c r="B89" s="18" t="s">
        <v>109</v>
      </c>
      <c r="C89" s="18"/>
      <c r="E89" s="9"/>
      <c r="F89" s="9"/>
      <c r="G89" s="9"/>
    </row>
    <row r="90" spans="2:7" s="7" customFormat="1" x14ac:dyDescent="0.2">
      <c r="B90" s="19" t="s">
        <v>108</v>
      </c>
      <c r="C90" s="19"/>
      <c r="E90" s="9"/>
      <c r="F90" s="9"/>
      <c r="G90" s="9"/>
    </row>
    <row r="91" spans="2:7" s="7" customFormat="1" x14ac:dyDescent="0.2">
      <c r="B91" s="9"/>
      <c r="C91" s="20"/>
      <c r="E91" s="9"/>
      <c r="F91" s="9"/>
      <c r="G91" s="9"/>
    </row>
  </sheetData>
  <mergeCells count="4">
    <mergeCell ref="B2:D2"/>
    <mergeCell ref="B5:D5"/>
    <mergeCell ref="B3:D3"/>
    <mergeCell ref="B1:E1"/>
  </mergeCells>
  <printOptions horizontalCentered="1"/>
  <pageMargins left="0.23622047244094491" right="0.15748031496062992" top="0.15748031496062992" bottom="0.43307086614173229" header="0.11811023622047245" footer="0.15748031496062992"/>
  <pageSetup scale="85" orientation="portrait" r:id="rId1"/>
  <headerFooter>
    <oddFooter>&amp;L&amp;"-,Normal"&amp;8Presupuesto de Egresos del H.Ayuntamiento de XX, S.L.P.&amp;C&amp;"-,Normal"&amp;8Ejercicio Fiscal 2014&amp;R&amp;"-,Normal"&amp;8Página &amp;P de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6" topLeftCell="A8" activePane="bottomLeft" state="frozen"/>
      <selection pane="bottomLeft" activeCell="C8" sqref="C8:D8"/>
    </sheetView>
  </sheetViews>
  <sheetFormatPr baseColWidth="10" defaultColWidth="11.375" defaultRowHeight="11.8" x14ac:dyDescent="0.2"/>
  <cols>
    <col min="1" max="1" width="5.75" style="7" customWidth="1"/>
    <col min="2" max="2" width="66.25" style="9" customWidth="1"/>
    <col min="3" max="3" width="16.125" style="20" customWidth="1"/>
    <col min="4" max="4" width="9" style="7" customWidth="1"/>
    <col min="5" max="6" width="11.375" style="9"/>
    <col min="7" max="7" width="17.25" style="74" customWidth="1"/>
    <col min="8" max="8" width="5.375" style="74" customWidth="1"/>
    <col min="9" max="9" width="5.375" style="9" customWidth="1"/>
    <col min="10" max="10" width="11.375" style="9"/>
    <col min="11" max="11" width="10.625" style="9" customWidth="1"/>
    <col min="12" max="16384" width="11.375" style="9"/>
  </cols>
  <sheetData>
    <row r="1" spans="1:12" x14ac:dyDescent="0.2">
      <c r="B1" s="209" t="s">
        <v>1587</v>
      </c>
      <c r="C1" s="209"/>
      <c r="D1" s="209"/>
      <c r="E1" s="74"/>
    </row>
    <row r="2" spans="1:12" x14ac:dyDescent="0.2">
      <c r="B2" s="209" t="s">
        <v>1576</v>
      </c>
      <c r="C2" s="209"/>
      <c r="D2" s="209"/>
    </row>
    <row r="3" spans="1:12" x14ac:dyDescent="0.2">
      <c r="B3" s="209" t="s">
        <v>1334</v>
      </c>
      <c r="C3" s="209"/>
      <c r="D3" s="209"/>
    </row>
    <row r="4" spans="1:12" x14ac:dyDescent="0.2">
      <c r="B4" s="39"/>
      <c r="C4" s="39"/>
      <c r="D4" s="39"/>
    </row>
    <row r="5" spans="1:12" x14ac:dyDescent="0.2">
      <c r="B5" s="210" t="s">
        <v>105</v>
      </c>
      <c r="C5" s="210"/>
      <c r="D5" s="210"/>
    </row>
    <row r="6" spans="1:12" ht="20.95" customHeight="1" x14ac:dyDescent="0.2">
      <c r="A6" s="29" t="s">
        <v>1278</v>
      </c>
      <c r="B6" s="29" t="s">
        <v>1279</v>
      </c>
      <c r="C6" s="29" t="s">
        <v>104</v>
      </c>
      <c r="D6" s="29" t="s">
        <v>111</v>
      </c>
    </row>
    <row r="7" spans="1:12" s="74" customFormat="1" x14ac:dyDescent="0.2">
      <c r="A7" s="30"/>
      <c r="B7" s="31"/>
      <c r="C7" s="26"/>
      <c r="D7" s="32"/>
    </row>
    <row r="8" spans="1:12" ht="12.45" thickBot="1" x14ac:dyDescent="0.25">
      <c r="A8" s="30">
        <v>1</v>
      </c>
      <c r="B8" s="31" t="s">
        <v>1577</v>
      </c>
      <c r="C8" s="26"/>
      <c r="D8" s="32"/>
    </row>
    <row r="9" spans="1:12" s="74" customFormat="1" ht="12.45" thickBot="1" x14ac:dyDescent="0.25">
      <c r="A9" s="30">
        <v>11</v>
      </c>
      <c r="B9" s="31" t="s">
        <v>1335</v>
      </c>
      <c r="C9" s="165">
        <v>24600000</v>
      </c>
      <c r="D9" s="157">
        <f t="shared" ref="D9:D15" si="0">+C9/$C$21*100</f>
        <v>28.927883597583083</v>
      </c>
      <c r="F9" s="156">
        <v>11</v>
      </c>
      <c r="G9" s="54">
        <f t="shared" ref="G9:G18" si="1">SUMIF($I$9:$I$29,F9,$L$9:$L$29)</f>
        <v>0</v>
      </c>
      <c r="H9" s="54"/>
      <c r="I9" s="74" t="e">
        <f>+#REF!</f>
        <v>#REF!</v>
      </c>
      <c r="J9" s="74" t="e">
        <f>+#REF!</f>
        <v>#REF!</v>
      </c>
      <c r="L9" s="54" t="e">
        <f>+#REF!</f>
        <v>#REF!</v>
      </c>
    </row>
    <row r="10" spans="1:12" x14ac:dyDescent="0.2">
      <c r="A10" s="30">
        <v>12</v>
      </c>
      <c r="B10" s="31" t="s">
        <v>1336</v>
      </c>
      <c r="C10" s="26">
        <f t="shared" ref="C10:C15" si="2">+G10</f>
        <v>0</v>
      </c>
      <c r="D10" s="157">
        <f t="shared" si="0"/>
        <v>0</v>
      </c>
      <c r="F10" s="156">
        <v>12</v>
      </c>
      <c r="G10" s="54">
        <f t="shared" si="1"/>
        <v>0</v>
      </c>
      <c r="H10" s="54"/>
      <c r="I10" s="74" t="e">
        <f>+#REF!</f>
        <v>#REF!</v>
      </c>
      <c r="J10" s="9" t="e">
        <f>+#REF!</f>
        <v>#REF!</v>
      </c>
      <c r="L10" s="54" t="e">
        <f>+#REF!</f>
        <v>#REF!</v>
      </c>
    </row>
    <row r="11" spans="1:12" x14ac:dyDescent="0.2">
      <c r="A11" s="30">
        <v>13</v>
      </c>
      <c r="B11" s="31" t="s">
        <v>1337</v>
      </c>
      <c r="C11" s="26">
        <f t="shared" si="2"/>
        <v>0</v>
      </c>
      <c r="D11" s="157">
        <f t="shared" si="0"/>
        <v>0</v>
      </c>
      <c r="F11" s="9">
        <v>13</v>
      </c>
      <c r="G11" s="54">
        <f t="shared" si="1"/>
        <v>0</v>
      </c>
      <c r="H11" s="54"/>
      <c r="I11" s="74" t="e">
        <f>+#REF!</f>
        <v>#REF!</v>
      </c>
      <c r="J11" s="9" t="e">
        <f>+#REF!</f>
        <v>#REF!</v>
      </c>
      <c r="L11" s="54" t="e">
        <f>+#REF!</f>
        <v>#REF!</v>
      </c>
    </row>
    <row r="12" spans="1:12" x14ac:dyDescent="0.2">
      <c r="A12" s="30">
        <v>14</v>
      </c>
      <c r="B12" s="31" t="s">
        <v>1338</v>
      </c>
      <c r="C12" s="26">
        <v>2385000</v>
      </c>
      <c r="D12" s="157">
        <f t="shared" si="0"/>
        <v>2.8045935926925063</v>
      </c>
      <c r="F12" s="9">
        <v>14</v>
      </c>
      <c r="G12" s="54">
        <f t="shared" si="1"/>
        <v>0</v>
      </c>
      <c r="H12" s="54"/>
      <c r="I12" s="74" t="e">
        <f>+#REF!</f>
        <v>#REF!</v>
      </c>
      <c r="J12" s="9" t="e">
        <f>+#REF!</f>
        <v>#REF!</v>
      </c>
      <c r="L12" s="54" t="e">
        <f>+#REF!</f>
        <v>#REF!</v>
      </c>
    </row>
    <row r="13" spans="1:12" x14ac:dyDescent="0.2">
      <c r="A13" s="30">
        <v>15</v>
      </c>
      <c r="B13" s="31" t="s">
        <v>1339</v>
      </c>
      <c r="C13" s="26">
        <f t="shared" si="2"/>
        <v>0</v>
      </c>
      <c r="D13" s="157">
        <f t="shared" si="0"/>
        <v>0</v>
      </c>
      <c r="F13" s="9">
        <v>15</v>
      </c>
      <c r="G13" s="54">
        <f t="shared" si="1"/>
        <v>0</v>
      </c>
      <c r="H13" s="54"/>
      <c r="I13" s="74" t="e">
        <f>+#REF!</f>
        <v>#REF!</v>
      </c>
      <c r="J13" s="9" t="e">
        <f>+#REF!</f>
        <v>#REF!</v>
      </c>
      <c r="L13" s="54" t="e">
        <f>+#REF!</f>
        <v>#REF!</v>
      </c>
    </row>
    <row r="14" spans="1:12" s="74" customFormat="1" x14ac:dyDescent="0.2">
      <c r="A14" s="30">
        <v>16</v>
      </c>
      <c r="B14" s="31" t="s">
        <v>1340</v>
      </c>
      <c r="C14" s="26">
        <f t="shared" si="2"/>
        <v>0</v>
      </c>
      <c r="D14" s="157">
        <f t="shared" si="0"/>
        <v>0</v>
      </c>
      <c r="F14" s="74">
        <v>16</v>
      </c>
      <c r="G14" s="54">
        <f t="shared" si="1"/>
        <v>0</v>
      </c>
      <c r="H14" s="54"/>
      <c r="I14" s="74" t="e">
        <f>+#REF!</f>
        <v>#REF!</v>
      </c>
      <c r="J14" s="74" t="e">
        <f>+#REF!</f>
        <v>#REF!</v>
      </c>
      <c r="L14" s="54" t="e">
        <f>+#REF!</f>
        <v>#REF!</v>
      </c>
    </row>
    <row r="15" spans="1:12" s="74" customFormat="1" x14ac:dyDescent="0.2">
      <c r="A15" s="30">
        <v>17</v>
      </c>
      <c r="B15" s="31" t="s">
        <v>1579</v>
      </c>
      <c r="C15" s="26">
        <f t="shared" si="2"/>
        <v>0</v>
      </c>
      <c r="D15" s="157">
        <f t="shared" si="0"/>
        <v>0</v>
      </c>
      <c r="F15" s="74">
        <v>17</v>
      </c>
      <c r="G15" s="54">
        <f t="shared" si="1"/>
        <v>0</v>
      </c>
      <c r="H15" s="54"/>
      <c r="I15" s="74" t="e">
        <f>+#REF!</f>
        <v>#REF!</v>
      </c>
      <c r="J15" s="74" t="e">
        <f>+#REF!</f>
        <v>#REF!</v>
      </c>
      <c r="L15" s="54" t="e">
        <f>+#REF!</f>
        <v>#REF!</v>
      </c>
    </row>
    <row r="16" spans="1:12" s="74" customFormat="1" x14ac:dyDescent="0.2">
      <c r="A16" s="30"/>
      <c r="B16" s="31"/>
      <c r="C16" s="26"/>
      <c r="D16" s="157"/>
      <c r="F16" s="74">
        <v>25</v>
      </c>
      <c r="G16" s="54">
        <f t="shared" si="1"/>
        <v>0</v>
      </c>
      <c r="H16" s="54"/>
      <c r="I16" s="74" t="e">
        <f>+#REF!</f>
        <v>#REF!</v>
      </c>
      <c r="J16" s="74" t="e">
        <f>+#REF!</f>
        <v>#REF!</v>
      </c>
      <c r="L16" s="54" t="e">
        <f>+#REF!</f>
        <v>#REF!</v>
      </c>
    </row>
    <row r="17" spans="1:12" x14ac:dyDescent="0.2">
      <c r="A17" s="30">
        <v>2</v>
      </c>
      <c r="B17" s="31" t="s">
        <v>1578</v>
      </c>
      <c r="C17" s="26"/>
      <c r="D17" s="157"/>
      <c r="F17" s="9">
        <v>26</v>
      </c>
      <c r="G17" s="54">
        <f t="shared" si="1"/>
        <v>0</v>
      </c>
      <c r="H17" s="54"/>
      <c r="I17" s="74" t="e">
        <f>+#REF!</f>
        <v>#REF!</v>
      </c>
      <c r="J17" s="74" t="e">
        <f>+#REF!</f>
        <v>#REF!</v>
      </c>
      <c r="L17" s="54" t="e">
        <f>+#REF!</f>
        <v>#REF!</v>
      </c>
    </row>
    <row r="18" spans="1:12" s="74" customFormat="1" x14ac:dyDescent="0.2">
      <c r="A18" s="30">
        <v>25</v>
      </c>
      <c r="B18" s="31" t="s">
        <v>1339</v>
      </c>
      <c r="C18" s="26">
        <v>0</v>
      </c>
      <c r="D18" s="157">
        <f>+C18/$C$21*100</f>
        <v>0</v>
      </c>
      <c r="F18" s="74">
        <v>27</v>
      </c>
      <c r="G18" s="54">
        <f t="shared" si="1"/>
        <v>0</v>
      </c>
      <c r="H18" s="54"/>
      <c r="I18" s="74" t="e">
        <f>+#REF!</f>
        <v>#REF!</v>
      </c>
      <c r="J18" s="74" t="e">
        <f>+#REF!</f>
        <v>#REF!</v>
      </c>
      <c r="L18" s="54" t="e">
        <f>+#REF!</f>
        <v>#REF!</v>
      </c>
    </row>
    <row r="19" spans="1:12" x14ac:dyDescent="0.2">
      <c r="A19" s="30">
        <v>26</v>
      </c>
      <c r="B19" s="31" t="s">
        <v>1340</v>
      </c>
      <c r="C19" s="26">
        <v>52054059</v>
      </c>
      <c r="D19" s="157">
        <f>+C19/$C$21*100</f>
        <v>61.211941444460251</v>
      </c>
      <c r="G19" s="54"/>
      <c r="H19" s="54"/>
      <c r="I19" s="74" t="e">
        <f>+#REF!</f>
        <v>#REF!</v>
      </c>
      <c r="J19" s="9" t="e">
        <f>+#REF!</f>
        <v>#REF!</v>
      </c>
      <c r="L19" s="54" t="e">
        <f>+#REF!</f>
        <v>#REF!</v>
      </c>
    </row>
    <row r="20" spans="1:12" x14ac:dyDescent="0.2">
      <c r="A20" s="30">
        <v>27</v>
      </c>
      <c r="B20" s="31" t="s">
        <v>1580</v>
      </c>
      <c r="C20" s="26">
        <v>6000000</v>
      </c>
      <c r="D20" s="157">
        <f>+C20/$C$21*100</f>
        <v>7.0555813652641657</v>
      </c>
      <c r="H20" s="54"/>
      <c r="I20" s="74" t="e">
        <f>+#REF!</f>
        <v>#REF!</v>
      </c>
      <c r="J20" s="9" t="e">
        <f>+#REF!</f>
        <v>#REF!</v>
      </c>
      <c r="L20" s="54" t="e">
        <f>+#REF!</f>
        <v>#REF!</v>
      </c>
    </row>
    <row r="21" spans="1:12" x14ac:dyDescent="0.2">
      <c r="A21" s="14"/>
      <c r="B21" s="121" t="s">
        <v>1465</v>
      </c>
      <c r="C21" s="61">
        <f>SUM(C8:C20)</f>
        <v>85039059</v>
      </c>
      <c r="D21" s="15">
        <v>100</v>
      </c>
      <c r="H21" s="54"/>
      <c r="I21" s="74" t="e">
        <f>+#REF!</f>
        <v>#REF!</v>
      </c>
      <c r="J21" s="74" t="e">
        <f>+#REF!</f>
        <v>#REF!</v>
      </c>
      <c r="L21" s="54" t="e">
        <f>+#REF!</f>
        <v>#REF!</v>
      </c>
    </row>
    <row r="22" spans="1:12" x14ac:dyDescent="0.2">
      <c r="B22" s="16"/>
      <c r="C22" s="17"/>
      <c r="H22" s="54"/>
      <c r="I22" s="74" t="e">
        <f>+#REF!</f>
        <v>#REF!</v>
      </c>
      <c r="J22" s="74" t="e">
        <f>+#REF!</f>
        <v>#REF!</v>
      </c>
      <c r="L22" s="54" t="e">
        <f>+#REF!</f>
        <v>#REF!</v>
      </c>
    </row>
    <row r="23" spans="1:12" x14ac:dyDescent="0.2">
      <c r="B23" s="16"/>
      <c r="C23" s="127"/>
      <c r="H23" s="54"/>
      <c r="I23" s="74" t="e">
        <f>+#REF!</f>
        <v>#REF!</v>
      </c>
      <c r="J23" s="9" t="e">
        <f>+#REF!</f>
        <v>#REF!</v>
      </c>
      <c r="L23" s="54" t="e">
        <f>+#REF!</f>
        <v>#REF!</v>
      </c>
    </row>
    <row r="24" spans="1:12" x14ac:dyDescent="0.2">
      <c r="B24" s="18" t="s">
        <v>106</v>
      </c>
      <c r="C24" s="128"/>
      <c r="H24" s="54"/>
      <c r="I24" s="74" t="e">
        <f>+#REF!</f>
        <v>#REF!</v>
      </c>
      <c r="J24" s="9" t="e">
        <f>+#REF!</f>
        <v>#REF!</v>
      </c>
      <c r="L24" s="54" t="e">
        <f>+#REF!</f>
        <v>#REF!</v>
      </c>
    </row>
    <row r="25" spans="1:12" x14ac:dyDescent="0.2">
      <c r="B25" s="16"/>
      <c r="C25" s="17"/>
      <c r="H25" s="54"/>
      <c r="I25" s="74" t="e">
        <f>+#REF!</f>
        <v>#REF!</v>
      </c>
      <c r="J25" s="74" t="e">
        <f>+#REF!</f>
        <v>#REF!</v>
      </c>
      <c r="L25" s="54" t="e">
        <f>+#REF!</f>
        <v>#REF!</v>
      </c>
    </row>
    <row r="26" spans="1:12" x14ac:dyDescent="0.2">
      <c r="B26" s="18" t="s">
        <v>107</v>
      </c>
      <c r="C26" s="18"/>
      <c r="H26" s="54"/>
      <c r="I26" s="74" t="e">
        <f>+#REF!</f>
        <v>#REF!</v>
      </c>
      <c r="J26" s="9" t="e">
        <f>+#REF!</f>
        <v>#REF!</v>
      </c>
      <c r="L26" s="54" t="e">
        <f>+#REF!</f>
        <v>#REF!</v>
      </c>
    </row>
    <row r="27" spans="1:12" x14ac:dyDescent="0.2">
      <c r="B27" s="19" t="s">
        <v>108</v>
      </c>
      <c r="C27" s="19"/>
      <c r="H27" s="54"/>
      <c r="I27" s="74" t="e">
        <f>+#REF!</f>
        <v>#REF!</v>
      </c>
      <c r="J27" s="9" t="e">
        <f>+#REF!</f>
        <v>#REF!</v>
      </c>
      <c r="L27" s="54" t="e">
        <f>+#REF!</f>
        <v>#REF!</v>
      </c>
    </row>
    <row r="28" spans="1:12" s="7" customFormat="1" x14ac:dyDescent="0.2">
      <c r="B28" s="16"/>
      <c r="C28" s="17"/>
      <c r="E28" s="9"/>
      <c r="F28" s="9"/>
      <c r="G28" s="74"/>
      <c r="H28" s="54"/>
      <c r="I28" s="74" t="e">
        <f>+#REF!</f>
        <v>#REF!</v>
      </c>
      <c r="J28" s="74" t="e">
        <f>+#REF!</f>
        <v>#REF!</v>
      </c>
      <c r="L28" s="54" t="e">
        <f>+#REF!</f>
        <v>#REF!</v>
      </c>
    </row>
    <row r="29" spans="1:12" s="7" customFormat="1" x14ac:dyDescent="0.2">
      <c r="B29" s="16"/>
      <c r="C29" s="17"/>
      <c r="E29" s="9"/>
      <c r="F29" s="9"/>
      <c r="G29" s="74"/>
      <c r="H29" s="54"/>
      <c r="I29" s="74" t="e">
        <f>+#REF!</f>
        <v>#REF!</v>
      </c>
      <c r="J29" s="74" t="e">
        <f>+#REF!</f>
        <v>#REF!</v>
      </c>
      <c r="L29" s="54" t="e">
        <f>+#REF!</f>
        <v>#REF!</v>
      </c>
    </row>
    <row r="30" spans="1:12" s="7" customFormat="1" x14ac:dyDescent="0.2">
      <c r="B30" s="18" t="s">
        <v>110</v>
      </c>
      <c r="C30" s="18"/>
      <c r="E30" s="9"/>
      <c r="F30" s="9"/>
      <c r="G30" s="74"/>
      <c r="H30" s="74"/>
    </row>
    <row r="31" spans="1:12" s="7" customFormat="1" x14ac:dyDescent="0.2">
      <c r="B31" s="19" t="s">
        <v>108</v>
      </c>
      <c r="C31" s="19"/>
      <c r="E31" s="9"/>
      <c r="F31" s="9"/>
      <c r="G31" s="74"/>
      <c r="H31" s="74"/>
    </row>
    <row r="32" spans="1:12" s="7" customFormat="1" x14ac:dyDescent="0.2">
      <c r="B32" s="16"/>
      <c r="C32" s="17"/>
      <c r="E32" s="9"/>
      <c r="F32" s="9"/>
      <c r="G32" s="74"/>
      <c r="H32" s="74"/>
    </row>
    <row r="33" spans="2:8" s="7" customFormat="1" x14ac:dyDescent="0.2">
      <c r="B33" s="16"/>
      <c r="C33" s="17"/>
      <c r="E33" s="9"/>
      <c r="F33" s="9"/>
      <c r="G33" s="74"/>
      <c r="H33" s="74"/>
    </row>
    <row r="34" spans="2:8" s="7" customFormat="1" x14ac:dyDescent="0.2">
      <c r="B34" s="18" t="s">
        <v>109</v>
      </c>
      <c r="C34" s="18"/>
      <c r="E34" s="9"/>
      <c r="F34" s="9"/>
      <c r="G34" s="74"/>
      <c r="H34" s="74"/>
    </row>
    <row r="35" spans="2:8" s="7" customFormat="1" x14ac:dyDescent="0.2">
      <c r="B35" s="19" t="s">
        <v>108</v>
      </c>
      <c r="C35" s="19"/>
      <c r="E35" s="9"/>
      <c r="F35" s="9"/>
      <c r="G35" s="74"/>
      <c r="H35" s="74"/>
    </row>
  </sheetData>
  <mergeCells count="4">
    <mergeCell ref="B1:D1"/>
    <mergeCell ref="B2:D2"/>
    <mergeCell ref="B3:D3"/>
    <mergeCell ref="B5:D5"/>
  </mergeCells>
  <printOptions horizontalCentered="1"/>
  <pageMargins left="0.23622047244094491" right="0.15748031496062992" top="0.15748031496062992" bottom="0.43307086614173229" header="0.11811023622047245" footer="0.15748031496062992"/>
  <pageSetup scale="85" orientation="portrait" r:id="rId1"/>
  <headerFooter>
    <oddFooter>&amp;L&amp;"-,Normal"&amp;8Presupuesto de Egresos del H.Ayuntamiento de XX, S.L.P.&amp;C&amp;"-,Normal"&amp;8Ejercicio Fiscal 2014&amp;R&amp;"-,Normal"&amp;8Página 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6" topLeftCell="A7" activePane="bottomLeft" state="frozen"/>
      <selection pane="bottomLeft" activeCell="B11" sqref="B11"/>
    </sheetView>
  </sheetViews>
  <sheetFormatPr baseColWidth="10" defaultColWidth="11.375" defaultRowHeight="11.8" x14ac:dyDescent="0.2"/>
  <cols>
    <col min="1" max="1" width="5.75" style="7" customWidth="1"/>
    <col min="2" max="2" width="80.875" style="9" bestFit="1" customWidth="1"/>
    <col min="3" max="3" width="15.75" style="20" customWidth="1"/>
    <col min="4" max="4" width="7.625" style="7" customWidth="1"/>
    <col min="5" max="16384" width="11.375" style="9"/>
  </cols>
  <sheetData>
    <row r="1" spans="1:4" x14ac:dyDescent="0.2">
      <c r="B1" s="209" t="s">
        <v>1582</v>
      </c>
      <c r="C1" s="209"/>
      <c r="D1" s="209"/>
    </row>
    <row r="2" spans="1:4" x14ac:dyDescent="0.2">
      <c r="B2" s="209" t="s">
        <v>1576</v>
      </c>
      <c r="C2" s="209"/>
      <c r="D2" s="209"/>
    </row>
    <row r="3" spans="1:4" x14ac:dyDescent="0.2">
      <c r="B3" s="209" t="s">
        <v>1277</v>
      </c>
      <c r="C3" s="209"/>
      <c r="D3" s="209"/>
    </row>
    <row r="4" spans="1:4" x14ac:dyDescent="0.2">
      <c r="B4" s="8"/>
      <c r="C4" s="8"/>
      <c r="D4" s="8"/>
    </row>
    <row r="5" spans="1:4" x14ac:dyDescent="0.2">
      <c r="B5" s="210" t="s">
        <v>105</v>
      </c>
      <c r="C5" s="210"/>
      <c r="D5" s="210"/>
    </row>
    <row r="6" spans="1:4" ht="20.95" customHeight="1" x14ac:dyDescent="0.2">
      <c r="A6" s="29" t="s">
        <v>1278</v>
      </c>
      <c r="B6" s="29" t="s">
        <v>1279</v>
      </c>
      <c r="C6" s="29" t="s">
        <v>104</v>
      </c>
      <c r="D6" s="29" t="s">
        <v>111</v>
      </c>
    </row>
    <row r="7" spans="1:4" x14ac:dyDescent="0.2">
      <c r="A7" s="30">
        <v>1</v>
      </c>
      <c r="B7" s="31" t="s">
        <v>1462</v>
      </c>
      <c r="C7" s="32">
        <f>+PE!D6+PE!D64+PE!D187+PE!D358-C10</f>
        <v>39210375.399999999</v>
      </c>
      <c r="D7" s="157">
        <f>+C7/$C$12*100</f>
        <v>46.108665666208751</v>
      </c>
    </row>
    <row r="8" spans="1:4" x14ac:dyDescent="0.2">
      <c r="A8" s="30">
        <v>2</v>
      </c>
      <c r="B8" s="31" t="s">
        <v>1463</v>
      </c>
      <c r="C8" s="32">
        <f>+PE!D387+PE!D481</f>
        <v>44075059</v>
      </c>
      <c r="D8" s="157">
        <f>+C8/$C$12*100</f>
        <v>51.829194158886452</v>
      </c>
    </row>
    <row r="9" spans="1:4" x14ac:dyDescent="0.2">
      <c r="A9" s="30">
        <v>3</v>
      </c>
      <c r="B9" s="31" t="s">
        <v>1464</v>
      </c>
      <c r="C9" s="32">
        <f>+PE!D543</f>
        <v>1268624.6000000001</v>
      </c>
      <c r="D9" s="157">
        <f>+C9/$C$12*100</f>
        <v>1.4918140145459513</v>
      </c>
    </row>
    <row r="10" spans="1:4" s="74" customFormat="1" x14ac:dyDescent="0.2">
      <c r="A10" s="30">
        <v>4</v>
      </c>
      <c r="B10" s="31" t="s">
        <v>1460</v>
      </c>
      <c r="C10" s="32">
        <f>+PE!C382</f>
        <v>485000</v>
      </c>
      <c r="D10" s="157">
        <f>+C10/$C$12*100</f>
        <v>0.57032616035885342</v>
      </c>
    </row>
    <row r="11" spans="1:4" s="74" customFormat="1" x14ac:dyDescent="0.2">
      <c r="A11" s="30">
        <v>5</v>
      </c>
      <c r="B11" s="31" t="s">
        <v>90</v>
      </c>
      <c r="C11" s="32">
        <v>0</v>
      </c>
      <c r="D11" s="157">
        <f>+C11/$C$12*100</f>
        <v>0</v>
      </c>
    </row>
    <row r="12" spans="1:4" x14ac:dyDescent="0.2">
      <c r="A12" s="14"/>
      <c r="B12" s="121" t="s">
        <v>1461</v>
      </c>
      <c r="C12" s="120">
        <f>SUM(C7:C11)</f>
        <v>85039059</v>
      </c>
      <c r="D12" s="15">
        <v>100</v>
      </c>
    </row>
    <row r="13" spans="1:4" x14ac:dyDescent="0.2">
      <c r="B13" s="16"/>
      <c r="C13" s="17"/>
    </row>
    <row r="14" spans="1:4" x14ac:dyDescent="0.2">
      <c r="B14" s="16"/>
      <c r="C14" s="127"/>
    </row>
    <row r="15" spans="1:4" x14ac:dyDescent="0.2">
      <c r="B15" s="18" t="s">
        <v>106</v>
      </c>
      <c r="C15" s="128"/>
    </row>
    <row r="16" spans="1:4" x14ac:dyDescent="0.2">
      <c r="B16" s="16"/>
      <c r="C16" s="17"/>
    </row>
    <row r="17" spans="2:6" x14ac:dyDescent="0.2">
      <c r="B17" s="18" t="s">
        <v>107</v>
      </c>
      <c r="C17" s="18"/>
    </row>
    <row r="18" spans="2:6" x14ac:dyDescent="0.2">
      <c r="B18" s="19" t="s">
        <v>108</v>
      </c>
      <c r="C18" s="19"/>
    </row>
    <row r="19" spans="2:6" s="7" customFormat="1" x14ac:dyDescent="0.2">
      <c r="B19" s="16"/>
      <c r="C19" s="17"/>
      <c r="E19" s="9"/>
      <c r="F19" s="9"/>
    </row>
    <row r="20" spans="2:6" s="7" customFormat="1" x14ac:dyDescent="0.2">
      <c r="B20" s="16"/>
      <c r="C20" s="17"/>
      <c r="E20" s="9"/>
      <c r="F20" s="9"/>
    </row>
    <row r="21" spans="2:6" s="7" customFormat="1" x14ac:dyDescent="0.2">
      <c r="B21" s="18" t="s">
        <v>110</v>
      </c>
      <c r="C21" s="18"/>
      <c r="E21" s="9"/>
      <c r="F21" s="9"/>
    </row>
    <row r="22" spans="2:6" s="7" customFormat="1" x14ac:dyDescent="0.2">
      <c r="B22" s="19" t="s">
        <v>108</v>
      </c>
      <c r="C22" s="19"/>
      <c r="E22" s="9"/>
      <c r="F22" s="9"/>
    </row>
    <row r="23" spans="2:6" s="7" customFormat="1" x14ac:dyDescent="0.2">
      <c r="B23" s="16"/>
      <c r="C23" s="17"/>
      <c r="E23" s="9"/>
      <c r="F23" s="9"/>
    </row>
    <row r="24" spans="2:6" s="7" customFormat="1" x14ac:dyDescent="0.2">
      <c r="B24" s="16"/>
      <c r="C24" s="17"/>
      <c r="E24" s="9"/>
      <c r="F24" s="9"/>
    </row>
    <row r="25" spans="2:6" s="7" customFormat="1" x14ac:dyDescent="0.2">
      <c r="B25" s="18" t="s">
        <v>109</v>
      </c>
      <c r="C25" s="18"/>
      <c r="E25" s="9"/>
      <c r="F25" s="9"/>
    </row>
    <row r="26" spans="2:6" s="7" customFormat="1" x14ac:dyDescent="0.2">
      <c r="B26" s="19" t="s">
        <v>108</v>
      </c>
      <c r="C26" s="19"/>
      <c r="E26" s="9"/>
      <c r="F26" s="9"/>
    </row>
  </sheetData>
  <mergeCells count="4">
    <mergeCell ref="B1:D1"/>
    <mergeCell ref="B2:D2"/>
    <mergeCell ref="B3:D3"/>
    <mergeCell ref="B5:D5"/>
  </mergeCells>
  <printOptions horizontalCentered="1"/>
  <pageMargins left="0.23622047244094491" right="0.15748031496062992" top="0.15748031496062992" bottom="0.43307086614173229" header="0.11811023622047245" footer="0.15748031496062992"/>
  <pageSetup scale="85" orientation="portrait" r:id="rId1"/>
  <headerFooter>
    <oddFooter>&amp;L&amp;"-,Normal"&amp;8Presupuesto de Egresos del H.Ayuntamiento de XX, S.L.P.&amp;C&amp;"-,Normal"&amp;8Ejercicio Fiscal 2014&amp;R&amp;"-,Normal"&amp;8Página &amp;P de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workbookViewId="0">
      <pane ySplit="6" topLeftCell="A7" activePane="bottomLeft" state="frozen"/>
      <selection pane="bottomLeft" activeCell="D9" sqref="D9"/>
    </sheetView>
  </sheetViews>
  <sheetFormatPr baseColWidth="10" defaultRowHeight="12.45" x14ac:dyDescent="0.2"/>
  <cols>
    <col min="2" max="2" width="35.125" customWidth="1"/>
    <col min="3" max="3" width="13.75" bestFit="1" customWidth="1"/>
    <col min="4" max="4" width="15.625" customWidth="1"/>
  </cols>
  <sheetData>
    <row r="1" spans="1:15" s="74" customFormat="1" ht="11.8" x14ac:dyDescent="0.2">
      <c r="A1" s="7"/>
      <c r="B1" s="209" t="s">
        <v>1598</v>
      </c>
      <c r="C1" s="209"/>
      <c r="D1" s="209"/>
      <c r="N1" s="7"/>
      <c r="O1" s="7"/>
    </row>
    <row r="2" spans="1:15" s="74" customFormat="1" ht="11.8" x14ac:dyDescent="0.2">
      <c r="A2" s="7"/>
      <c r="B2" s="209" t="s">
        <v>1576</v>
      </c>
      <c r="C2" s="209"/>
      <c r="D2" s="209"/>
      <c r="N2" s="7"/>
      <c r="O2" s="7"/>
    </row>
    <row r="3" spans="1:15" s="74" customFormat="1" ht="11.8" x14ac:dyDescent="0.2">
      <c r="A3" s="7"/>
      <c r="B3" s="209" t="s">
        <v>1562</v>
      </c>
      <c r="C3" s="209"/>
      <c r="D3" s="209"/>
      <c r="N3" s="7"/>
      <c r="O3" s="7"/>
    </row>
    <row r="4" spans="1:15" s="74" customFormat="1" ht="11.8" x14ac:dyDescent="0.2">
      <c r="A4" s="7"/>
      <c r="B4" s="118"/>
      <c r="C4" s="118"/>
      <c r="D4" s="118"/>
      <c r="N4" s="7"/>
      <c r="O4" s="7"/>
    </row>
    <row r="5" spans="1:15" s="74" customFormat="1" ht="11.8" x14ac:dyDescent="0.2">
      <c r="A5" s="7"/>
      <c r="B5" s="210" t="s">
        <v>105</v>
      </c>
      <c r="C5" s="210"/>
      <c r="D5" s="210"/>
      <c r="N5" s="7"/>
      <c r="O5" s="7"/>
    </row>
    <row r="6" spans="1:15" s="74" customFormat="1" ht="11.8" x14ac:dyDescent="0.2">
      <c r="A6" s="10" t="s">
        <v>1466</v>
      </c>
      <c r="B6" s="10" t="s">
        <v>1467</v>
      </c>
      <c r="C6" s="10" t="s">
        <v>1354</v>
      </c>
      <c r="D6" s="10" t="s">
        <v>1468</v>
      </c>
      <c r="N6" s="7"/>
      <c r="O6" s="7"/>
    </row>
    <row r="7" spans="1:15" x14ac:dyDescent="0.2">
      <c r="A7" s="142">
        <v>1</v>
      </c>
      <c r="B7" s="143" t="s">
        <v>1469</v>
      </c>
      <c r="C7" s="149"/>
      <c r="D7" s="150"/>
    </row>
    <row r="8" spans="1:15" ht="13.1" x14ac:dyDescent="0.25">
      <c r="A8" s="144">
        <v>1.1000000000000001</v>
      </c>
      <c r="B8" s="145" t="s">
        <v>1470</v>
      </c>
      <c r="D8" s="151">
        <f>SUM(C9:C17)</f>
        <v>85039059</v>
      </c>
    </row>
    <row r="9" spans="1:15" x14ac:dyDescent="0.2">
      <c r="A9" s="146" t="s">
        <v>1471</v>
      </c>
      <c r="B9" s="147" t="s">
        <v>41</v>
      </c>
      <c r="C9" s="150">
        <f>+PI!F7</f>
        <v>1240000</v>
      </c>
      <c r="D9" s="149"/>
      <c r="E9" s="73"/>
    </row>
    <row r="10" spans="1:15" x14ac:dyDescent="0.2">
      <c r="A10" s="146" t="s">
        <v>1472</v>
      </c>
      <c r="B10" s="147" t="s">
        <v>1473</v>
      </c>
      <c r="C10" s="149"/>
      <c r="D10" s="149"/>
      <c r="E10" s="73"/>
    </row>
    <row r="11" spans="1:15" x14ac:dyDescent="0.2">
      <c r="A11" s="146" t="s">
        <v>1474</v>
      </c>
      <c r="B11" s="147" t="s">
        <v>1475</v>
      </c>
      <c r="C11" s="150">
        <f>+PI!F23</f>
        <v>0</v>
      </c>
      <c r="D11" s="149"/>
      <c r="E11" s="73"/>
    </row>
    <row r="12" spans="1:15" ht="20.95" x14ac:dyDescent="0.2">
      <c r="A12" s="146" t="s">
        <v>1476</v>
      </c>
      <c r="B12" s="147" t="s">
        <v>1477</v>
      </c>
      <c r="C12" s="150">
        <f>+PI!F27</f>
        <v>620000</v>
      </c>
      <c r="D12" s="149"/>
      <c r="E12" s="73"/>
    </row>
    <row r="13" spans="1:15" x14ac:dyDescent="0.2">
      <c r="A13" s="146" t="s">
        <v>1478</v>
      </c>
      <c r="B13" s="147" t="s">
        <v>1479</v>
      </c>
      <c r="C13" s="149"/>
      <c r="D13" s="149"/>
      <c r="E13" s="73"/>
    </row>
    <row r="14" spans="1:15" ht="31.45" x14ac:dyDescent="0.2">
      <c r="A14" s="146" t="s">
        <v>1480</v>
      </c>
      <c r="B14" s="147" t="s">
        <v>1481</v>
      </c>
      <c r="C14" s="149"/>
      <c r="D14" s="149"/>
      <c r="E14" s="73"/>
    </row>
    <row r="15" spans="1:15" ht="20.95" x14ac:dyDescent="0.2">
      <c r="A15" s="146" t="s">
        <v>1482</v>
      </c>
      <c r="B15" s="147" t="s">
        <v>1483</v>
      </c>
      <c r="C15" s="149"/>
      <c r="D15" s="149"/>
      <c r="E15" s="73"/>
    </row>
    <row r="16" spans="1:15" ht="20.95" x14ac:dyDescent="0.2">
      <c r="A16" s="146" t="s">
        <v>1484</v>
      </c>
      <c r="B16" s="147" t="s">
        <v>1485</v>
      </c>
      <c r="C16" s="150">
        <f>+PI!F58+PI!F69</f>
        <v>525000</v>
      </c>
      <c r="D16" s="149"/>
      <c r="E16" s="73"/>
    </row>
    <row r="17" spans="1:5" x14ac:dyDescent="0.2">
      <c r="A17" s="146" t="s">
        <v>1486</v>
      </c>
      <c r="B17" s="147" t="s">
        <v>90</v>
      </c>
      <c r="C17" s="150">
        <f>+PI!F101</f>
        <v>82654059</v>
      </c>
      <c r="D17" s="149"/>
      <c r="E17" s="73"/>
    </row>
    <row r="18" spans="1:5" ht="13.1" x14ac:dyDescent="0.25">
      <c r="A18" s="144">
        <v>1.2</v>
      </c>
      <c r="B18" s="145" t="s">
        <v>1487</v>
      </c>
      <c r="D18" s="151">
        <f>SUM(C19:C26)</f>
        <v>0</v>
      </c>
      <c r="E18" s="73"/>
    </row>
    <row r="19" spans="1:5" x14ac:dyDescent="0.2">
      <c r="A19" s="146" t="s">
        <v>1488</v>
      </c>
      <c r="B19" s="147" t="s">
        <v>1489</v>
      </c>
      <c r="C19" s="149"/>
      <c r="D19" s="149"/>
      <c r="E19" s="73"/>
    </row>
    <row r="20" spans="1:5" x14ac:dyDescent="0.2">
      <c r="A20" s="146" t="s">
        <v>1490</v>
      </c>
      <c r="B20" s="147" t="s">
        <v>1491</v>
      </c>
      <c r="C20" s="149"/>
      <c r="D20" s="149"/>
      <c r="E20" s="73"/>
    </row>
    <row r="21" spans="1:5" x14ac:dyDescent="0.2">
      <c r="A21" s="146" t="s">
        <v>1492</v>
      </c>
      <c r="B21" s="147" t="s">
        <v>1493</v>
      </c>
      <c r="C21" s="149"/>
      <c r="D21" s="149"/>
      <c r="E21" s="73"/>
    </row>
    <row r="22" spans="1:5" x14ac:dyDescent="0.2">
      <c r="A22" s="146" t="s">
        <v>1494</v>
      </c>
      <c r="B22" s="147" t="s">
        <v>1495</v>
      </c>
      <c r="C22" s="149"/>
      <c r="D22" s="149"/>
      <c r="E22" s="73"/>
    </row>
    <row r="23" spans="1:5" x14ac:dyDescent="0.2">
      <c r="A23" s="146" t="s">
        <v>1496</v>
      </c>
      <c r="B23" s="147" t="s">
        <v>1497</v>
      </c>
      <c r="C23" s="149"/>
      <c r="D23" s="149"/>
      <c r="E23" s="73"/>
    </row>
    <row r="24" spans="1:5" ht="20.95" x14ac:dyDescent="0.2">
      <c r="A24" s="146" t="s">
        <v>1498</v>
      </c>
      <c r="B24" s="147" t="s">
        <v>1499</v>
      </c>
      <c r="C24" s="149"/>
      <c r="D24" s="149"/>
      <c r="E24" s="73"/>
    </row>
    <row r="25" spans="1:5" ht="20.95" x14ac:dyDescent="0.2">
      <c r="A25" s="146" t="s">
        <v>1500</v>
      </c>
      <c r="B25" s="147" t="s">
        <v>1501</v>
      </c>
      <c r="C25" s="150"/>
      <c r="D25" s="149"/>
      <c r="E25" s="73"/>
    </row>
    <row r="26" spans="1:5" ht="20.95" x14ac:dyDescent="0.2">
      <c r="A26" s="146" t="s">
        <v>1502</v>
      </c>
      <c r="B26" s="147" t="s">
        <v>1503</v>
      </c>
      <c r="C26" s="149"/>
      <c r="D26" s="149"/>
      <c r="E26" s="73"/>
    </row>
    <row r="27" spans="1:5" ht="13.1" x14ac:dyDescent="0.25">
      <c r="A27" s="146"/>
      <c r="B27" s="143" t="s">
        <v>1504</v>
      </c>
      <c r="C27" s="149"/>
      <c r="D27" s="151">
        <f>SUM(D8:D26)</f>
        <v>85039059</v>
      </c>
      <c r="E27" s="73"/>
    </row>
    <row r="28" spans="1:5" x14ac:dyDescent="0.2">
      <c r="A28" s="146"/>
      <c r="B28" s="143"/>
      <c r="C28" s="149"/>
      <c r="D28" s="149"/>
      <c r="E28" s="73"/>
    </row>
    <row r="29" spans="1:5" x14ac:dyDescent="0.2">
      <c r="A29" s="142">
        <v>2</v>
      </c>
      <c r="B29" s="143" t="s">
        <v>1505</v>
      </c>
      <c r="C29" s="149"/>
      <c r="D29" s="149"/>
      <c r="E29" s="73"/>
    </row>
    <row r="30" spans="1:5" ht="13.1" x14ac:dyDescent="0.25">
      <c r="A30" s="144">
        <v>2.1</v>
      </c>
      <c r="B30" s="145" t="s">
        <v>1506</v>
      </c>
      <c r="C30" s="149"/>
      <c r="D30" s="151">
        <f>SUM(C31:C46)</f>
        <v>42985000</v>
      </c>
      <c r="E30" s="73"/>
    </row>
    <row r="31" spans="1:5" ht="31.45" x14ac:dyDescent="0.25">
      <c r="A31" s="146" t="s">
        <v>1343</v>
      </c>
      <c r="B31" s="147" t="s">
        <v>1507</v>
      </c>
      <c r="C31" s="150">
        <f>+D27-C32-C33-C43-C48</f>
        <v>18703390</v>
      </c>
      <c r="D31" s="151"/>
      <c r="E31" s="73"/>
    </row>
    <row r="32" spans="1:5" x14ac:dyDescent="0.2">
      <c r="A32" s="146" t="s">
        <v>1508</v>
      </c>
      <c r="B32" s="147" t="s">
        <v>1509</v>
      </c>
      <c r="C32" s="150">
        <f>+PE!D6</f>
        <v>19735610</v>
      </c>
      <c r="D32" s="149"/>
      <c r="E32" s="73"/>
    </row>
    <row r="33" spans="1:5" x14ac:dyDescent="0.2">
      <c r="A33" s="146" t="s">
        <v>1510</v>
      </c>
      <c r="B33" s="147" t="s">
        <v>1511</v>
      </c>
      <c r="C33" s="150">
        <f>+PE!D387</f>
        <v>2021000</v>
      </c>
      <c r="D33" s="149"/>
      <c r="E33" s="73"/>
    </row>
    <row r="34" spans="1:5" ht="20.95" x14ac:dyDescent="0.2">
      <c r="A34" s="146" t="s">
        <v>1512</v>
      </c>
      <c r="B34" s="147" t="s">
        <v>1513</v>
      </c>
      <c r="C34" s="149"/>
      <c r="D34" s="149"/>
      <c r="E34" s="73"/>
    </row>
    <row r="35" spans="1:5" ht="20.95" x14ac:dyDescent="0.2">
      <c r="A35" s="146" t="s">
        <v>1514</v>
      </c>
      <c r="B35" s="147" t="s">
        <v>1515</v>
      </c>
      <c r="C35" s="149"/>
      <c r="D35" s="149"/>
      <c r="E35" s="73"/>
    </row>
    <row r="36" spans="1:5" x14ac:dyDescent="0.2">
      <c r="A36" s="146" t="s">
        <v>1516</v>
      </c>
      <c r="B36" s="147" t="s">
        <v>1517</v>
      </c>
      <c r="C36" s="149"/>
      <c r="D36" s="149"/>
      <c r="E36" s="73"/>
    </row>
    <row r="37" spans="1:5" ht="31.45" x14ac:dyDescent="0.2">
      <c r="A37" s="146" t="s">
        <v>1518</v>
      </c>
      <c r="B37" s="147" t="s">
        <v>1519</v>
      </c>
      <c r="C37" s="149"/>
      <c r="D37" s="149"/>
      <c r="E37" s="73"/>
    </row>
    <row r="38" spans="1:5" x14ac:dyDescent="0.2">
      <c r="A38" s="146" t="s">
        <v>1520</v>
      </c>
      <c r="B38" s="147" t="s">
        <v>1521</v>
      </c>
      <c r="C38" s="149"/>
      <c r="D38" s="149"/>
      <c r="E38" s="73"/>
    </row>
    <row r="39" spans="1:5" x14ac:dyDescent="0.2">
      <c r="A39" s="146" t="s">
        <v>1344</v>
      </c>
      <c r="B39" s="147" t="s">
        <v>1522</v>
      </c>
      <c r="C39" s="149"/>
      <c r="D39" s="149"/>
      <c r="E39" s="73"/>
    </row>
    <row r="40" spans="1:5" x14ac:dyDescent="0.2">
      <c r="A40" s="146" t="s">
        <v>1523</v>
      </c>
      <c r="B40" s="147" t="s">
        <v>1524</v>
      </c>
      <c r="C40" s="149"/>
      <c r="D40" s="149"/>
      <c r="E40" s="73"/>
    </row>
    <row r="41" spans="1:5" x14ac:dyDescent="0.2">
      <c r="A41" s="146" t="s">
        <v>1525</v>
      </c>
      <c r="B41" s="147" t="s">
        <v>1526</v>
      </c>
      <c r="C41" s="149"/>
      <c r="D41" s="149"/>
      <c r="E41" s="73"/>
    </row>
    <row r="42" spans="1:5" x14ac:dyDescent="0.2">
      <c r="A42" s="146" t="s">
        <v>1527</v>
      </c>
      <c r="B42" s="147" t="s">
        <v>1528</v>
      </c>
      <c r="C42" s="149"/>
      <c r="D42" s="149"/>
      <c r="E42" s="73"/>
    </row>
    <row r="43" spans="1:5" ht="20.95" x14ac:dyDescent="0.2">
      <c r="A43" s="146" t="s">
        <v>1529</v>
      </c>
      <c r="B43" s="147" t="s">
        <v>1530</v>
      </c>
      <c r="C43" s="150">
        <f>+PE!D358</f>
        <v>2525000</v>
      </c>
      <c r="D43" s="149"/>
      <c r="E43" s="73"/>
    </row>
    <row r="44" spans="1:5" ht="20.95" x14ac:dyDescent="0.2">
      <c r="A44" s="146" t="s">
        <v>1531</v>
      </c>
      <c r="B44" s="147" t="s">
        <v>1532</v>
      </c>
      <c r="C44" s="149"/>
      <c r="D44" s="149"/>
      <c r="E44" s="73"/>
    </row>
    <row r="45" spans="1:5" x14ac:dyDescent="0.2">
      <c r="A45" s="146" t="s">
        <v>1533</v>
      </c>
      <c r="B45" s="147" t="s">
        <v>90</v>
      </c>
      <c r="C45" s="149"/>
      <c r="D45" s="149"/>
      <c r="E45" s="73"/>
    </row>
    <row r="46" spans="1:5" x14ac:dyDescent="0.2">
      <c r="A46" s="146" t="s">
        <v>1534</v>
      </c>
      <c r="B46" s="147" t="s">
        <v>1535</v>
      </c>
      <c r="C46" s="149"/>
      <c r="D46" s="149"/>
      <c r="E46" s="73"/>
    </row>
    <row r="47" spans="1:5" ht="13.1" x14ac:dyDescent="0.25">
      <c r="A47" s="144">
        <v>2.2000000000000002</v>
      </c>
      <c r="B47" s="145" t="s">
        <v>1536</v>
      </c>
      <c r="C47" s="149"/>
      <c r="D47" s="151">
        <f>SUM(C48:C54)</f>
        <v>42054059</v>
      </c>
      <c r="E47" s="73"/>
    </row>
    <row r="48" spans="1:5" x14ac:dyDescent="0.2">
      <c r="A48" s="146" t="s">
        <v>1345</v>
      </c>
      <c r="B48" s="147" t="s">
        <v>1537</v>
      </c>
      <c r="C48" s="150">
        <f>+PE!D481</f>
        <v>42054059</v>
      </c>
      <c r="D48" s="149"/>
      <c r="E48" s="73"/>
    </row>
    <row r="49" spans="1:5" x14ac:dyDescent="0.2">
      <c r="A49" s="146" t="s">
        <v>1346</v>
      </c>
      <c r="B49" s="147" t="s">
        <v>1538</v>
      </c>
      <c r="C49" s="149"/>
      <c r="D49" s="149"/>
      <c r="E49" s="73"/>
    </row>
    <row r="50" spans="1:5" x14ac:dyDescent="0.2">
      <c r="A50" s="146" t="s">
        <v>1347</v>
      </c>
      <c r="B50" s="147" t="s">
        <v>1539</v>
      </c>
      <c r="C50" s="149"/>
      <c r="D50" s="149"/>
      <c r="E50" s="73"/>
    </row>
    <row r="51" spans="1:5" x14ac:dyDescent="0.2">
      <c r="A51" s="146" t="s">
        <v>1348</v>
      </c>
      <c r="B51" s="147" t="s">
        <v>1540</v>
      </c>
      <c r="C51" s="149"/>
      <c r="D51" s="149"/>
      <c r="E51" s="73"/>
    </row>
    <row r="52" spans="1:5" x14ac:dyDescent="0.2">
      <c r="A52" s="146" t="s">
        <v>1349</v>
      </c>
      <c r="B52" s="147" t="s">
        <v>1541</v>
      </c>
      <c r="C52" s="149"/>
      <c r="D52" s="149"/>
      <c r="E52" s="73"/>
    </row>
    <row r="53" spans="1:5" ht="20.95" x14ac:dyDescent="0.2">
      <c r="A53" s="146" t="s">
        <v>1350</v>
      </c>
      <c r="B53" s="147" t="s">
        <v>1542</v>
      </c>
      <c r="C53" s="149"/>
      <c r="D53" s="149"/>
      <c r="E53" s="73"/>
    </row>
    <row r="54" spans="1:5" ht="20.95" x14ac:dyDescent="0.2">
      <c r="A54" s="146" t="s">
        <v>1543</v>
      </c>
      <c r="B54" s="147" t="s">
        <v>1544</v>
      </c>
      <c r="C54" s="149"/>
      <c r="D54" s="149"/>
      <c r="E54" s="73"/>
    </row>
    <row r="55" spans="1:5" ht="13.1" x14ac:dyDescent="0.25">
      <c r="A55" s="146"/>
      <c r="B55" s="143" t="s">
        <v>1545</v>
      </c>
      <c r="C55" s="149"/>
      <c r="D55" s="151">
        <f>+D47+D30</f>
        <v>85039059</v>
      </c>
      <c r="E55" s="73"/>
    </row>
    <row r="56" spans="1:5" x14ac:dyDescent="0.2">
      <c r="A56" s="146"/>
      <c r="B56" s="147"/>
      <c r="C56" s="149"/>
      <c r="D56" s="149"/>
      <c r="E56" s="73"/>
    </row>
    <row r="57" spans="1:5" x14ac:dyDescent="0.2">
      <c r="A57" s="142">
        <v>3</v>
      </c>
      <c r="B57" s="143" t="s">
        <v>1546</v>
      </c>
      <c r="C57" s="149"/>
      <c r="D57" s="149"/>
      <c r="E57" s="73"/>
    </row>
    <row r="58" spans="1:5" ht="13.1" x14ac:dyDescent="0.25">
      <c r="A58" s="144">
        <v>3.1</v>
      </c>
      <c r="B58" s="145" t="s">
        <v>1547</v>
      </c>
      <c r="C58" s="149"/>
      <c r="D58" s="151">
        <f>SUM(C59:C61)</f>
        <v>0</v>
      </c>
      <c r="E58" s="73"/>
    </row>
    <row r="59" spans="1:5" x14ac:dyDescent="0.2">
      <c r="A59" s="146" t="s">
        <v>1548</v>
      </c>
      <c r="B59" s="147" t="s">
        <v>1549</v>
      </c>
      <c r="C59" s="149"/>
      <c r="D59" s="149"/>
      <c r="E59" s="73"/>
    </row>
    <row r="60" spans="1:5" x14ac:dyDescent="0.2">
      <c r="A60" s="146" t="s">
        <v>1550</v>
      </c>
      <c r="B60" s="147" t="s">
        <v>1551</v>
      </c>
      <c r="C60" s="149"/>
      <c r="D60" s="149"/>
      <c r="E60" s="73"/>
    </row>
    <row r="61" spans="1:5" x14ac:dyDescent="0.2">
      <c r="A61" s="146" t="s">
        <v>1552</v>
      </c>
      <c r="B61" s="147" t="s">
        <v>1553</v>
      </c>
      <c r="C61" s="149"/>
      <c r="D61" s="149"/>
      <c r="E61" s="73"/>
    </row>
    <row r="62" spans="1:5" ht="13.1" x14ac:dyDescent="0.25">
      <c r="A62" s="142">
        <v>3.2</v>
      </c>
      <c r="B62" s="148" t="s">
        <v>1554</v>
      </c>
      <c r="C62" s="149"/>
      <c r="D62" s="151">
        <f>SUM(C63:C65)</f>
        <v>0</v>
      </c>
      <c r="E62" s="73"/>
    </row>
    <row r="63" spans="1:5" x14ac:dyDescent="0.2">
      <c r="A63" s="146" t="s">
        <v>1555</v>
      </c>
      <c r="B63" s="147" t="s">
        <v>1556</v>
      </c>
      <c r="C63" s="149"/>
      <c r="D63" s="149"/>
      <c r="E63" s="73"/>
    </row>
    <row r="64" spans="1:5" x14ac:dyDescent="0.2">
      <c r="A64" s="146" t="s">
        <v>1557</v>
      </c>
      <c r="B64" s="147" t="s">
        <v>1558</v>
      </c>
      <c r="C64" s="149"/>
      <c r="D64" s="149"/>
      <c r="E64" s="73"/>
    </row>
    <row r="65" spans="1:5" x14ac:dyDescent="0.2">
      <c r="A65" s="146" t="s">
        <v>1559</v>
      </c>
      <c r="B65" s="147" t="s">
        <v>1560</v>
      </c>
      <c r="C65" s="149"/>
      <c r="D65" s="149"/>
      <c r="E65" s="73"/>
    </row>
    <row r="66" spans="1:5" ht="13.1" x14ac:dyDescent="0.25">
      <c r="A66" s="146"/>
      <c r="B66" s="143" t="s">
        <v>1561</v>
      </c>
      <c r="C66" s="149"/>
      <c r="D66" s="151">
        <f>+D62+D58</f>
        <v>0</v>
      </c>
      <c r="E66" s="73"/>
    </row>
    <row r="67" spans="1:5" x14ac:dyDescent="0.2">
      <c r="C67" s="73"/>
      <c r="D67" s="73"/>
      <c r="E67" s="73"/>
    </row>
    <row r="68" spans="1:5" x14ac:dyDescent="0.2">
      <c r="C68" s="73"/>
      <c r="D68" s="73"/>
      <c r="E68" s="73"/>
    </row>
    <row r="69" spans="1:5" x14ac:dyDescent="0.2">
      <c r="C69" s="73"/>
      <c r="D69" s="73"/>
      <c r="E69" s="73"/>
    </row>
    <row r="70" spans="1:5" x14ac:dyDescent="0.2">
      <c r="C70" s="73"/>
      <c r="D70" s="73"/>
      <c r="E70" s="73"/>
    </row>
    <row r="71" spans="1:5" x14ac:dyDescent="0.2">
      <c r="C71" s="73"/>
      <c r="D71" s="73"/>
      <c r="E71" s="73"/>
    </row>
    <row r="72" spans="1:5" x14ac:dyDescent="0.2">
      <c r="C72" s="73"/>
      <c r="D72" s="73"/>
      <c r="E72" s="73"/>
    </row>
    <row r="73" spans="1:5" x14ac:dyDescent="0.2">
      <c r="C73" s="73"/>
      <c r="D73" s="73"/>
      <c r="E73" s="73"/>
    </row>
    <row r="74" spans="1:5" x14ac:dyDescent="0.2">
      <c r="C74" s="73"/>
      <c r="D74" s="73"/>
      <c r="E74" s="73"/>
    </row>
    <row r="75" spans="1:5" x14ac:dyDescent="0.2">
      <c r="C75" s="73"/>
      <c r="D75" s="73"/>
      <c r="E75" s="73"/>
    </row>
    <row r="76" spans="1:5" x14ac:dyDescent="0.2">
      <c r="C76" s="73"/>
      <c r="D76" s="73"/>
      <c r="E76" s="73"/>
    </row>
    <row r="77" spans="1:5" x14ac:dyDescent="0.2">
      <c r="C77" s="73"/>
      <c r="D77" s="73"/>
      <c r="E77" s="73"/>
    </row>
    <row r="78" spans="1:5" x14ac:dyDescent="0.2">
      <c r="C78" s="73"/>
      <c r="D78" s="73"/>
      <c r="E78" s="73"/>
    </row>
    <row r="79" spans="1:5" x14ac:dyDescent="0.2">
      <c r="C79" s="73"/>
      <c r="D79" s="73"/>
      <c r="E79" s="73"/>
    </row>
    <row r="80" spans="1:5" x14ac:dyDescent="0.2">
      <c r="C80" s="73"/>
      <c r="D80" s="73"/>
      <c r="E80" s="73"/>
    </row>
    <row r="81" spans="3:5" x14ac:dyDescent="0.2">
      <c r="C81" s="73"/>
      <c r="D81" s="73"/>
      <c r="E81" s="73"/>
    </row>
    <row r="82" spans="3:5" x14ac:dyDescent="0.2">
      <c r="C82" s="73"/>
      <c r="D82" s="73"/>
      <c r="E82" s="73"/>
    </row>
    <row r="83" spans="3:5" x14ac:dyDescent="0.2">
      <c r="C83" s="73"/>
      <c r="D83" s="73"/>
      <c r="E83" s="73"/>
    </row>
    <row r="84" spans="3:5" x14ac:dyDescent="0.2">
      <c r="C84" s="73"/>
      <c r="D84" s="73"/>
      <c r="E84" s="73"/>
    </row>
    <row r="85" spans="3:5" x14ac:dyDescent="0.2">
      <c r="C85" s="73"/>
      <c r="D85" s="73"/>
      <c r="E85" s="73"/>
    </row>
    <row r="86" spans="3:5" x14ac:dyDescent="0.2">
      <c r="C86" s="73"/>
      <c r="D86" s="73"/>
      <c r="E86" s="73"/>
    </row>
    <row r="87" spans="3:5" x14ac:dyDescent="0.2">
      <c r="C87" s="73"/>
      <c r="D87" s="73"/>
      <c r="E87" s="73"/>
    </row>
    <row r="88" spans="3:5" x14ac:dyDescent="0.2">
      <c r="C88" s="73"/>
      <c r="D88" s="73"/>
      <c r="E88" s="73"/>
    </row>
    <row r="89" spans="3:5" x14ac:dyDescent="0.2">
      <c r="C89" s="73"/>
      <c r="D89" s="73"/>
      <c r="E89" s="73"/>
    </row>
    <row r="90" spans="3:5" x14ac:dyDescent="0.2">
      <c r="C90" s="73"/>
      <c r="D90" s="73"/>
      <c r="E90" s="73"/>
    </row>
    <row r="91" spans="3:5" x14ac:dyDescent="0.2">
      <c r="C91" s="73"/>
      <c r="D91" s="73"/>
      <c r="E91" s="73"/>
    </row>
    <row r="92" spans="3:5" x14ac:dyDescent="0.2">
      <c r="C92" s="73"/>
      <c r="D92" s="73"/>
      <c r="E92" s="73"/>
    </row>
    <row r="93" spans="3:5" x14ac:dyDescent="0.2">
      <c r="C93" s="73"/>
      <c r="D93" s="73"/>
      <c r="E93" s="73"/>
    </row>
    <row r="94" spans="3:5" x14ac:dyDescent="0.2">
      <c r="C94" s="73"/>
      <c r="D94" s="73"/>
      <c r="E94" s="73"/>
    </row>
    <row r="95" spans="3:5" x14ac:dyDescent="0.2">
      <c r="C95" s="73"/>
      <c r="D95" s="73"/>
      <c r="E95" s="73"/>
    </row>
    <row r="96" spans="3:5" x14ac:dyDescent="0.2">
      <c r="C96" s="73"/>
      <c r="D96" s="73"/>
      <c r="E96" s="73"/>
    </row>
    <row r="97" spans="3:5" x14ac:dyDescent="0.2">
      <c r="C97" s="73"/>
      <c r="D97" s="73"/>
      <c r="E97" s="73"/>
    </row>
    <row r="98" spans="3:5" x14ac:dyDescent="0.2">
      <c r="C98" s="73"/>
      <c r="D98" s="73"/>
      <c r="E98" s="73"/>
    </row>
    <row r="99" spans="3:5" x14ac:dyDescent="0.2">
      <c r="C99" s="73"/>
      <c r="D99" s="73"/>
      <c r="E99" s="73"/>
    </row>
    <row r="100" spans="3:5" x14ac:dyDescent="0.2">
      <c r="C100" s="73"/>
      <c r="D100" s="73"/>
      <c r="E100" s="73"/>
    </row>
    <row r="101" spans="3:5" x14ac:dyDescent="0.2">
      <c r="C101" s="73"/>
      <c r="D101" s="73"/>
      <c r="E101" s="73"/>
    </row>
    <row r="102" spans="3:5" x14ac:dyDescent="0.2">
      <c r="C102" s="73"/>
      <c r="D102" s="73"/>
      <c r="E102" s="73"/>
    </row>
    <row r="103" spans="3:5" x14ac:dyDescent="0.2">
      <c r="C103" s="73"/>
      <c r="D103" s="73"/>
      <c r="E103" s="73"/>
    </row>
    <row r="104" spans="3:5" x14ac:dyDescent="0.2">
      <c r="C104" s="73"/>
      <c r="D104" s="73"/>
      <c r="E104" s="73"/>
    </row>
    <row r="105" spans="3:5" x14ac:dyDescent="0.2">
      <c r="C105" s="73"/>
      <c r="D105" s="73"/>
      <c r="E105" s="73"/>
    </row>
    <row r="106" spans="3:5" x14ac:dyDescent="0.2">
      <c r="C106" s="73"/>
      <c r="D106" s="73"/>
      <c r="E106" s="73"/>
    </row>
    <row r="107" spans="3:5" x14ac:dyDescent="0.2">
      <c r="C107" s="73"/>
      <c r="D107" s="73"/>
      <c r="E107" s="73"/>
    </row>
    <row r="108" spans="3:5" x14ac:dyDescent="0.2">
      <c r="C108" s="73"/>
      <c r="D108" s="73"/>
      <c r="E108" s="73"/>
    </row>
    <row r="109" spans="3:5" x14ac:dyDescent="0.2">
      <c r="C109" s="73"/>
      <c r="D109" s="73"/>
      <c r="E109" s="73"/>
    </row>
    <row r="110" spans="3:5" x14ac:dyDescent="0.2">
      <c r="C110" s="73"/>
      <c r="D110" s="73"/>
      <c r="E110" s="73"/>
    </row>
    <row r="111" spans="3:5" x14ac:dyDescent="0.2">
      <c r="C111" s="73"/>
      <c r="D111" s="73"/>
      <c r="E111" s="73"/>
    </row>
    <row r="112" spans="3:5" x14ac:dyDescent="0.2">
      <c r="C112" s="73"/>
      <c r="D112" s="73"/>
      <c r="E112" s="73"/>
    </row>
    <row r="113" spans="3:5" x14ac:dyDescent="0.2">
      <c r="C113" s="73"/>
      <c r="D113" s="73"/>
      <c r="E113" s="73"/>
    </row>
    <row r="114" spans="3:5" x14ac:dyDescent="0.2">
      <c r="C114" s="73"/>
      <c r="D114" s="73"/>
      <c r="E114" s="73"/>
    </row>
    <row r="115" spans="3:5" x14ac:dyDescent="0.2">
      <c r="C115" s="73"/>
      <c r="D115" s="73"/>
      <c r="E115" s="73"/>
    </row>
    <row r="116" spans="3:5" x14ac:dyDescent="0.2">
      <c r="C116" s="73"/>
      <c r="D116" s="73"/>
      <c r="E116" s="73"/>
    </row>
    <row r="117" spans="3:5" x14ac:dyDescent="0.2">
      <c r="C117" s="73"/>
      <c r="D117" s="73"/>
      <c r="E117" s="73"/>
    </row>
    <row r="118" spans="3:5" x14ac:dyDescent="0.2">
      <c r="C118" s="73"/>
      <c r="D118" s="73"/>
      <c r="E118" s="73"/>
    </row>
    <row r="119" spans="3:5" x14ac:dyDescent="0.2">
      <c r="C119" s="73"/>
      <c r="D119" s="73"/>
      <c r="E119" s="73"/>
    </row>
    <row r="120" spans="3:5" x14ac:dyDescent="0.2">
      <c r="C120" s="73"/>
      <c r="D120" s="73"/>
      <c r="E120" s="73"/>
    </row>
    <row r="121" spans="3:5" x14ac:dyDescent="0.2">
      <c r="C121" s="73"/>
      <c r="D121" s="73"/>
      <c r="E121" s="73"/>
    </row>
    <row r="122" spans="3:5" x14ac:dyDescent="0.2">
      <c r="C122" s="73"/>
      <c r="D122" s="73"/>
      <c r="E122" s="73"/>
    </row>
    <row r="123" spans="3:5" x14ac:dyDescent="0.2">
      <c r="C123" s="73"/>
      <c r="D123" s="73"/>
      <c r="E123" s="73"/>
    </row>
  </sheetData>
  <mergeCells count="4">
    <mergeCell ref="B1:D1"/>
    <mergeCell ref="B2:D2"/>
    <mergeCell ref="B3:D3"/>
    <mergeCell ref="B5:D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zoomScale="148" zoomScaleNormal="148" workbookViewId="0">
      <pane ySplit="6" topLeftCell="A7" activePane="bottomLeft" state="frozen"/>
      <selection pane="bottomLeft" activeCell="B1" sqref="B1:D1"/>
    </sheetView>
  </sheetViews>
  <sheetFormatPr baseColWidth="10" defaultColWidth="11.375" defaultRowHeight="11.8" x14ac:dyDescent="0.2"/>
  <cols>
    <col min="1" max="1" width="5.75" style="7" customWidth="1"/>
    <col min="2" max="2" width="80.875" style="9" bestFit="1" customWidth="1"/>
    <col min="3" max="3" width="17.625" style="20" customWidth="1"/>
    <col min="4" max="4" width="5.875" style="7" customWidth="1"/>
    <col min="5" max="5" width="11.375" style="74"/>
    <col min="6" max="6" width="13.375" style="74" bestFit="1" customWidth="1"/>
    <col min="7" max="7" width="15.375" style="74" bestFit="1" customWidth="1"/>
    <col min="8" max="10" width="11.375" style="74"/>
    <col min="11" max="12" width="11.375" style="9"/>
    <col min="13" max="13" width="11.375" style="74"/>
    <col min="14" max="15" width="8" style="7" customWidth="1"/>
    <col min="16" max="16384" width="11.375" style="9"/>
  </cols>
  <sheetData>
    <row r="1" spans="1:16" x14ac:dyDescent="0.2">
      <c r="B1" s="209" t="s">
        <v>1582</v>
      </c>
      <c r="C1" s="209"/>
      <c r="D1" s="209"/>
    </row>
    <row r="2" spans="1:16" x14ac:dyDescent="0.2">
      <c r="B2" s="209" t="s">
        <v>1576</v>
      </c>
      <c r="C2" s="209"/>
      <c r="D2" s="209"/>
    </row>
    <row r="3" spans="1:16" x14ac:dyDescent="0.2">
      <c r="B3" s="209" t="s">
        <v>1242</v>
      </c>
      <c r="C3" s="209"/>
      <c r="D3" s="209"/>
    </row>
    <row r="4" spans="1:16" x14ac:dyDescent="0.2">
      <c r="B4" s="8"/>
      <c r="C4" s="8"/>
      <c r="D4" s="8"/>
    </row>
    <row r="5" spans="1:16" x14ac:dyDescent="0.2">
      <c r="B5" s="210" t="s">
        <v>105</v>
      </c>
      <c r="C5" s="210"/>
      <c r="D5" s="210"/>
    </row>
    <row r="6" spans="1:16" ht="20.95" customHeight="1" x14ac:dyDescent="0.2">
      <c r="A6" s="29" t="s">
        <v>1276</v>
      </c>
      <c r="B6" s="29" t="s">
        <v>39</v>
      </c>
      <c r="C6" s="29" t="s">
        <v>104</v>
      </c>
      <c r="D6" s="29" t="s">
        <v>111</v>
      </c>
    </row>
    <row r="7" spans="1:16" x14ac:dyDescent="0.2">
      <c r="A7" s="35">
        <v>1</v>
      </c>
      <c r="B7" s="36" t="s">
        <v>1243</v>
      </c>
      <c r="C7" s="37">
        <f>SUM(C8:C16)</f>
        <v>12276934.4</v>
      </c>
      <c r="D7" s="38">
        <f>+C7/$C$40*100</f>
        <v>16.144183252042371</v>
      </c>
    </row>
    <row r="8" spans="1:16" x14ac:dyDescent="0.2">
      <c r="A8" s="33">
        <v>1.1000000000000001</v>
      </c>
      <c r="B8" s="34" t="s">
        <v>1244</v>
      </c>
      <c r="C8" s="40">
        <f t="shared" ref="C8:C38" si="0">+L8</f>
        <v>0</v>
      </c>
      <c r="D8" s="111">
        <f>+C8/$C$40*100</f>
        <v>0</v>
      </c>
      <c r="L8" s="74"/>
    </row>
    <row r="9" spans="1:16" x14ac:dyDescent="0.2">
      <c r="A9" s="33">
        <v>1.2</v>
      </c>
      <c r="B9" s="34" t="s">
        <v>1245</v>
      </c>
      <c r="C9" s="40">
        <f t="shared" si="0"/>
        <v>0</v>
      </c>
      <c r="D9" s="111">
        <f t="shared" ref="D9:D39" si="1">+C9/$C$40*100</f>
        <v>0</v>
      </c>
      <c r="K9" s="9">
        <v>12</v>
      </c>
      <c r="L9" s="74">
        <f t="shared" ref="L9:L11" si="2">SUMIF($N$9:$N$74,K9,$P$9:$P$74)</f>
        <v>0</v>
      </c>
      <c r="N9" s="7" t="e">
        <f>MID(O9,1,2)</f>
        <v>#REF!</v>
      </c>
      <c r="O9" s="7" t="e">
        <f>+#REF!</f>
        <v>#REF!</v>
      </c>
      <c r="P9" s="54" t="e">
        <f>+#REF!</f>
        <v>#REF!</v>
      </c>
    </row>
    <row r="10" spans="1:16" x14ac:dyDescent="0.2">
      <c r="A10" s="33">
        <v>1.3</v>
      </c>
      <c r="B10" s="34" t="s">
        <v>1246</v>
      </c>
      <c r="C10" s="40">
        <v>3500000</v>
      </c>
      <c r="D10" s="111">
        <f t="shared" si="1"/>
        <v>4.6025041383415966</v>
      </c>
      <c r="K10" s="9">
        <v>13</v>
      </c>
      <c r="L10" s="74">
        <f t="shared" si="2"/>
        <v>0</v>
      </c>
      <c r="N10" s="7" t="e">
        <f t="shared" ref="N10:N73" si="3">MID(O10,1,2)</f>
        <v>#REF!</v>
      </c>
      <c r="O10" s="7" t="e">
        <f>+#REF!</f>
        <v>#REF!</v>
      </c>
      <c r="P10" s="54" t="e">
        <f>+#REF!</f>
        <v>#REF!</v>
      </c>
    </row>
    <row r="11" spans="1:16" x14ac:dyDescent="0.2">
      <c r="A11" s="33">
        <v>1.4</v>
      </c>
      <c r="B11" s="34" t="s">
        <v>1247</v>
      </c>
      <c r="C11" s="40">
        <f t="shared" si="0"/>
        <v>0</v>
      </c>
      <c r="D11" s="111">
        <f t="shared" si="1"/>
        <v>0</v>
      </c>
      <c r="K11" s="74">
        <v>14</v>
      </c>
      <c r="L11" s="74">
        <f t="shared" si="2"/>
        <v>0</v>
      </c>
      <c r="N11" s="7" t="e">
        <f t="shared" si="3"/>
        <v>#REF!</v>
      </c>
      <c r="O11" s="7" t="e">
        <f>+#REF!</f>
        <v>#REF!</v>
      </c>
      <c r="P11" s="54" t="e">
        <f>+#REF!</f>
        <v>#REF!</v>
      </c>
    </row>
    <row r="12" spans="1:16" x14ac:dyDescent="0.2">
      <c r="A12" s="33">
        <v>1.5</v>
      </c>
      <c r="B12" s="34" t="s">
        <v>1248</v>
      </c>
      <c r="C12" s="40">
        <v>3200000</v>
      </c>
      <c r="D12" s="111">
        <f t="shared" si="1"/>
        <v>4.2080037836266024</v>
      </c>
      <c r="K12" s="74">
        <v>15</v>
      </c>
      <c r="L12" s="74">
        <f>SUMIF($N$9:$N$74,K12,$P$9:$P$74)</f>
        <v>0</v>
      </c>
      <c r="N12" s="7" t="e">
        <f t="shared" si="3"/>
        <v>#REF!</v>
      </c>
      <c r="O12" s="7" t="e">
        <f>+#REF!</f>
        <v>#REF!</v>
      </c>
      <c r="P12" s="54" t="e">
        <f>+#REF!</f>
        <v>#REF!</v>
      </c>
    </row>
    <row r="13" spans="1:16" x14ac:dyDescent="0.2">
      <c r="A13" s="33">
        <v>1.6</v>
      </c>
      <c r="B13" s="34" t="s">
        <v>1249</v>
      </c>
      <c r="C13" s="40">
        <f t="shared" si="0"/>
        <v>0</v>
      </c>
      <c r="D13" s="111">
        <f t="shared" si="1"/>
        <v>0</v>
      </c>
      <c r="K13" s="74">
        <v>16</v>
      </c>
      <c r="L13" s="74">
        <f t="shared" ref="L13:L39" si="4">SUMIF($N$9:$N$74,K13,$P$9:$P$74)</f>
        <v>0</v>
      </c>
      <c r="N13" s="7" t="e">
        <f t="shared" si="3"/>
        <v>#REF!</v>
      </c>
      <c r="O13" s="7" t="e">
        <f>+#REF!</f>
        <v>#REF!</v>
      </c>
      <c r="P13" s="54" t="e">
        <f>+#REF!</f>
        <v>#REF!</v>
      </c>
    </row>
    <row r="14" spans="1:16" x14ac:dyDescent="0.2">
      <c r="A14" s="33">
        <v>1.7</v>
      </c>
      <c r="B14" s="34" t="s">
        <v>1250</v>
      </c>
      <c r="C14" s="40">
        <v>5576934.4000000004</v>
      </c>
      <c r="D14" s="111">
        <f t="shared" si="1"/>
        <v>7.3336753300741737</v>
      </c>
      <c r="F14" s="167"/>
      <c r="K14" s="74">
        <v>17</v>
      </c>
      <c r="L14" s="74">
        <f>SUMIF($N$9:$N$74,K14,$P$9:$P$74)</f>
        <v>0</v>
      </c>
      <c r="N14" s="7" t="e">
        <f t="shared" si="3"/>
        <v>#REF!</v>
      </c>
      <c r="O14" s="7" t="e">
        <f>+#REF!</f>
        <v>#REF!</v>
      </c>
      <c r="P14" s="54" t="e">
        <f>+#REF!</f>
        <v>#REF!</v>
      </c>
    </row>
    <row r="15" spans="1:16" x14ac:dyDescent="0.2">
      <c r="A15" s="33">
        <v>1.8</v>
      </c>
      <c r="B15" s="34" t="s">
        <v>1251</v>
      </c>
      <c r="C15" s="40">
        <f t="shared" si="0"/>
        <v>0</v>
      </c>
      <c r="D15" s="111">
        <f t="shared" si="1"/>
        <v>0</v>
      </c>
      <c r="K15" s="74">
        <v>18</v>
      </c>
      <c r="L15" s="74">
        <f t="shared" si="4"/>
        <v>0</v>
      </c>
      <c r="N15" s="7" t="e">
        <f t="shared" si="3"/>
        <v>#REF!</v>
      </c>
      <c r="O15" s="7" t="e">
        <f>+#REF!</f>
        <v>#REF!</v>
      </c>
      <c r="P15" s="54" t="e">
        <f>+#REF!</f>
        <v>#REF!</v>
      </c>
    </row>
    <row r="16" spans="1:16" x14ac:dyDescent="0.2">
      <c r="A16" s="33">
        <v>1.9</v>
      </c>
      <c r="B16" s="34" t="s">
        <v>1252</v>
      </c>
      <c r="C16" s="40">
        <f t="shared" si="0"/>
        <v>0</v>
      </c>
      <c r="D16" s="111">
        <f t="shared" si="1"/>
        <v>0</v>
      </c>
      <c r="K16" s="74">
        <v>19</v>
      </c>
      <c r="L16" s="74">
        <f t="shared" si="4"/>
        <v>0</v>
      </c>
      <c r="N16" s="7" t="e">
        <f t="shared" si="3"/>
        <v>#REF!</v>
      </c>
      <c r="O16" s="7" t="e">
        <f>+#REF!</f>
        <v>#REF!</v>
      </c>
      <c r="P16" s="54" t="e">
        <f>+#REF!</f>
        <v>#REF!</v>
      </c>
    </row>
    <row r="17" spans="1:16" x14ac:dyDescent="0.2">
      <c r="A17" s="35">
        <v>2</v>
      </c>
      <c r="B17" s="36" t="s">
        <v>1253</v>
      </c>
      <c r="C17" s="37">
        <f>SUM(C18:C24)</f>
        <v>62500000</v>
      </c>
      <c r="D17" s="38">
        <f>+C17/$C$40*100</f>
        <v>82.187573898957069</v>
      </c>
      <c r="K17" s="74">
        <v>20</v>
      </c>
      <c r="L17" s="74">
        <f t="shared" si="4"/>
        <v>0</v>
      </c>
      <c r="N17" s="7" t="e">
        <f t="shared" si="3"/>
        <v>#REF!</v>
      </c>
      <c r="O17" s="7" t="e">
        <f>+#REF!</f>
        <v>#REF!</v>
      </c>
      <c r="P17" s="54" t="e">
        <f>+#REF!</f>
        <v>#REF!</v>
      </c>
    </row>
    <row r="18" spans="1:16" x14ac:dyDescent="0.2">
      <c r="A18" s="33">
        <v>2.1</v>
      </c>
      <c r="B18" s="34" t="s">
        <v>1254</v>
      </c>
      <c r="C18" s="40">
        <f t="shared" si="0"/>
        <v>0</v>
      </c>
      <c r="D18" s="111">
        <f t="shared" si="1"/>
        <v>0</v>
      </c>
      <c r="K18" s="74">
        <v>21</v>
      </c>
      <c r="L18" s="74">
        <f t="shared" si="4"/>
        <v>0</v>
      </c>
      <c r="N18" s="7" t="e">
        <f t="shared" si="3"/>
        <v>#REF!</v>
      </c>
      <c r="O18" s="7" t="e">
        <f>+#REF!</f>
        <v>#REF!</v>
      </c>
      <c r="P18" s="54" t="e">
        <f>+#REF!</f>
        <v>#REF!</v>
      </c>
    </row>
    <row r="19" spans="1:16" x14ac:dyDescent="0.2">
      <c r="A19" s="33">
        <v>2.2000000000000002</v>
      </c>
      <c r="B19" s="34" t="s">
        <v>1255</v>
      </c>
      <c r="C19" s="40">
        <v>35000000</v>
      </c>
      <c r="D19" s="111">
        <f t="shared" si="1"/>
        <v>46.02504138341596</v>
      </c>
      <c r="G19" s="63"/>
      <c r="H19" s="75"/>
      <c r="I19" s="76"/>
      <c r="K19" s="74">
        <v>22</v>
      </c>
      <c r="L19" s="74">
        <f t="shared" si="4"/>
        <v>0</v>
      </c>
      <c r="N19" s="7" t="e">
        <f t="shared" si="3"/>
        <v>#REF!</v>
      </c>
      <c r="O19" s="7" t="e">
        <f>+#REF!</f>
        <v>#REF!</v>
      </c>
      <c r="P19" s="54" t="e">
        <f>+#REF!</f>
        <v>#REF!</v>
      </c>
    </row>
    <row r="20" spans="1:16" x14ac:dyDescent="0.2">
      <c r="A20" s="33">
        <v>2.2999999999999998</v>
      </c>
      <c r="B20" s="34" t="s">
        <v>1256</v>
      </c>
      <c r="C20" s="40">
        <v>5900000</v>
      </c>
      <c r="D20" s="111">
        <f t="shared" si="1"/>
        <v>7.7585069760615477</v>
      </c>
      <c r="G20" s="63"/>
      <c r="H20" s="75"/>
      <c r="I20" s="76"/>
      <c r="K20" s="74">
        <v>23</v>
      </c>
      <c r="L20" s="74">
        <f t="shared" si="4"/>
        <v>0</v>
      </c>
      <c r="N20" s="7" t="e">
        <f t="shared" si="3"/>
        <v>#REF!</v>
      </c>
      <c r="O20" s="7" t="e">
        <f>+#REF!</f>
        <v>#REF!</v>
      </c>
      <c r="P20" s="54" t="e">
        <f>+#REF!</f>
        <v>#REF!</v>
      </c>
    </row>
    <row r="21" spans="1:16" x14ac:dyDescent="0.2">
      <c r="A21" s="33">
        <v>2.4</v>
      </c>
      <c r="B21" s="34" t="s">
        <v>1257</v>
      </c>
      <c r="C21" s="40">
        <v>10300000</v>
      </c>
      <c r="D21" s="111">
        <f t="shared" si="1"/>
        <v>13.544512178548127</v>
      </c>
      <c r="G21" s="63"/>
      <c r="H21" s="75"/>
      <c r="I21" s="76"/>
      <c r="K21" s="74">
        <v>24</v>
      </c>
      <c r="L21" s="74">
        <f t="shared" si="4"/>
        <v>0</v>
      </c>
      <c r="N21" s="7" t="e">
        <f t="shared" si="3"/>
        <v>#REF!</v>
      </c>
      <c r="O21" s="7" t="e">
        <f>+#REF!</f>
        <v>#REF!</v>
      </c>
      <c r="P21" s="54" t="e">
        <f>+#REF!</f>
        <v>#REF!</v>
      </c>
    </row>
    <row r="22" spans="1:16" x14ac:dyDescent="0.2">
      <c r="A22" s="33">
        <v>2.5</v>
      </c>
      <c r="B22" s="34" t="s">
        <v>1258</v>
      </c>
      <c r="C22" s="40">
        <v>7200000</v>
      </c>
      <c r="D22" s="111">
        <f t="shared" si="1"/>
        <v>9.4680085131598553</v>
      </c>
      <c r="F22" s="76"/>
      <c r="G22" s="63"/>
      <c r="H22" s="75"/>
      <c r="I22" s="76"/>
      <c r="K22" s="74">
        <v>25</v>
      </c>
      <c r="L22" s="74">
        <f t="shared" si="4"/>
        <v>0</v>
      </c>
      <c r="N22" s="7" t="e">
        <f t="shared" si="3"/>
        <v>#REF!</v>
      </c>
      <c r="O22" s="7" t="e">
        <f>+#REF!</f>
        <v>#REF!</v>
      </c>
      <c r="P22" s="54" t="e">
        <f>+#REF!</f>
        <v>#REF!</v>
      </c>
    </row>
    <row r="23" spans="1:16" x14ac:dyDescent="0.2">
      <c r="A23" s="33">
        <v>2.6</v>
      </c>
      <c r="B23" s="34" t="s">
        <v>1259</v>
      </c>
      <c r="C23" s="40">
        <f t="shared" si="0"/>
        <v>0</v>
      </c>
      <c r="D23" s="111">
        <f t="shared" si="1"/>
        <v>0</v>
      </c>
      <c r="G23" s="63"/>
      <c r="H23" s="75"/>
      <c r="I23" s="76"/>
      <c r="K23" s="74">
        <v>26</v>
      </c>
      <c r="L23" s="74">
        <f t="shared" si="4"/>
        <v>0</v>
      </c>
      <c r="N23" s="7" t="e">
        <f t="shared" si="3"/>
        <v>#REF!</v>
      </c>
      <c r="O23" s="7" t="e">
        <f>+#REF!</f>
        <v>#REF!</v>
      </c>
      <c r="P23" s="54" t="e">
        <f>+#REF!</f>
        <v>#REF!</v>
      </c>
    </row>
    <row r="24" spans="1:16" x14ac:dyDescent="0.2">
      <c r="A24" s="33">
        <v>2.7</v>
      </c>
      <c r="B24" s="34" t="s">
        <v>1260</v>
      </c>
      <c r="C24" s="40">
        <v>4100000</v>
      </c>
      <c r="D24" s="111">
        <f t="shared" si="1"/>
        <v>5.3915048477715839</v>
      </c>
      <c r="G24" s="63"/>
      <c r="H24" s="75"/>
      <c r="I24" s="76"/>
      <c r="K24" s="74">
        <v>27</v>
      </c>
      <c r="L24" s="74">
        <f t="shared" si="4"/>
        <v>0</v>
      </c>
      <c r="N24" s="7" t="e">
        <f t="shared" si="3"/>
        <v>#REF!</v>
      </c>
      <c r="O24" s="7" t="e">
        <f>+#REF!</f>
        <v>#REF!</v>
      </c>
      <c r="P24" s="54" t="e">
        <f>+#REF!</f>
        <v>#REF!</v>
      </c>
    </row>
    <row r="25" spans="1:16" x14ac:dyDescent="0.2">
      <c r="A25" s="35">
        <v>3</v>
      </c>
      <c r="B25" s="36" t="s">
        <v>1261</v>
      </c>
      <c r="C25" s="37">
        <f>SUM(C26:C34)</f>
        <v>0</v>
      </c>
      <c r="D25" s="38">
        <f>+C25/$C$40*100</f>
        <v>0</v>
      </c>
      <c r="G25" s="63"/>
      <c r="H25" s="75"/>
      <c r="I25" s="76"/>
      <c r="K25" s="9">
        <v>30</v>
      </c>
      <c r="L25" s="74">
        <f t="shared" si="4"/>
        <v>0</v>
      </c>
      <c r="N25" s="7" t="e">
        <f t="shared" si="3"/>
        <v>#REF!</v>
      </c>
      <c r="O25" s="7" t="e">
        <f>+#REF!</f>
        <v>#REF!</v>
      </c>
      <c r="P25" s="54" t="e">
        <f>+#REF!</f>
        <v>#REF!</v>
      </c>
    </row>
    <row r="26" spans="1:16" x14ac:dyDescent="0.2">
      <c r="A26" s="33">
        <v>3.1</v>
      </c>
      <c r="B26" s="34" t="s">
        <v>1262</v>
      </c>
      <c r="C26" s="40">
        <f t="shared" si="0"/>
        <v>0</v>
      </c>
      <c r="D26" s="111">
        <f t="shared" si="1"/>
        <v>0</v>
      </c>
      <c r="G26" s="63"/>
      <c r="H26" s="75"/>
      <c r="I26" s="76"/>
      <c r="K26" s="9">
        <v>31</v>
      </c>
      <c r="L26" s="74">
        <f t="shared" si="4"/>
        <v>0</v>
      </c>
      <c r="N26" s="7" t="e">
        <f t="shared" si="3"/>
        <v>#REF!</v>
      </c>
      <c r="O26" s="7" t="e">
        <f>+#REF!</f>
        <v>#REF!</v>
      </c>
      <c r="P26" s="54" t="e">
        <f>+#REF!</f>
        <v>#REF!</v>
      </c>
    </row>
    <row r="27" spans="1:16" x14ac:dyDescent="0.2">
      <c r="A27" s="33">
        <v>3.2</v>
      </c>
      <c r="B27" s="34" t="s">
        <v>1263</v>
      </c>
      <c r="C27" s="40">
        <f t="shared" si="0"/>
        <v>0</v>
      </c>
      <c r="D27" s="111">
        <f t="shared" si="1"/>
        <v>0</v>
      </c>
      <c r="G27" s="63"/>
      <c r="H27" s="75"/>
      <c r="I27" s="76"/>
      <c r="K27" s="74">
        <v>32</v>
      </c>
      <c r="L27" s="74">
        <f t="shared" si="4"/>
        <v>0</v>
      </c>
      <c r="N27" s="7" t="e">
        <f t="shared" si="3"/>
        <v>#REF!</v>
      </c>
      <c r="O27" s="7" t="e">
        <f>+#REF!</f>
        <v>#REF!</v>
      </c>
      <c r="P27" s="54" t="e">
        <f>+#REF!</f>
        <v>#REF!</v>
      </c>
    </row>
    <row r="28" spans="1:16" x14ac:dyDescent="0.2">
      <c r="A28" s="33">
        <v>3.3</v>
      </c>
      <c r="B28" s="34" t="s">
        <v>1264</v>
      </c>
      <c r="C28" s="40">
        <f t="shared" si="0"/>
        <v>0</v>
      </c>
      <c r="D28" s="111">
        <f t="shared" si="1"/>
        <v>0</v>
      </c>
      <c r="G28" s="63"/>
      <c r="H28" s="75"/>
      <c r="I28" s="76"/>
      <c r="K28" s="74">
        <v>33</v>
      </c>
      <c r="L28" s="74">
        <f t="shared" si="4"/>
        <v>0</v>
      </c>
      <c r="N28" s="7" t="e">
        <f t="shared" si="3"/>
        <v>#REF!</v>
      </c>
      <c r="O28" s="7" t="e">
        <f>+#REF!</f>
        <v>#REF!</v>
      </c>
      <c r="P28" s="54" t="e">
        <f>+#REF!</f>
        <v>#REF!</v>
      </c>
    </row>
    <row r="29" spans="1:16" x14ac:dyDescent="0.2">
      <c r="A29" s="33">
        <v>3.4</v>
      </c>
      <c r="B29" s="34" t="s">
        <v>1265</v>
      </c>
      <c r="C29" s="40">
        <f t="shared" si="0"/>
        <v>0</v>
      </c>
      <c r="D29" s="111">
        <f t="shared" si="1"/>
        <v>0</v>
      </c>
      <c r="G29" s="63"/>
      <c r="H29" s="75"/>
      <c r="I29" s="76"/>
      <c r="K29" s="74">
        <v>34</v>
      </c>
      <c r="L29" s="74">
        <f t="shared" si="4"/>
        <v>0</v>
      </c>
      <c r="N29" s="7" t="e">
        <f t="shared" si="3"/>
        <v>#REF!</v>
      </c>
      <c r="O29" s="7" t="e">
        <f>+#REF!</f>
        <v>#REF!</v>
      </c>
      <c r="P29" s="54" t="e">
        <f>+#REF!</f>
        <v>#REF!</v>
      </c>
    </row>
    <row r="30" spans="1:16" x14ac:dyDescent="0.2">
      <c r="A30" s="33">
        <v>3.5</v>
      </c>
      <c r="B30" s="34" t="s">
        <v>1266</v>
      </c>
      <c r="C30" s="40">
        <f t="shared" si="0"/>
        <v>0</v>
      </c>
      <c r="D30" s="111">
        <f t="shared" si="1"/>
        <v>0</v>
      </c>
      <c r="G30" s="63"/>
      <c r="H30" s="75"/>
      <c r="I30" s="76"/>
      <c r="K30" s="74">
        <v>35</v>
      </c>
      <c r="L30" s="74">
        <f t="shared" si="4"/>
        <v>0</v>
      </c>
      <c r="N30" s="7" t="e">
        <f t="shared" si="3"/>
        <v>#REF!</v>
      </c>
      <c r="O30" s="7" t="e">
        <f>+#REF!</f>
        <v>#REF!</v>
      </c>
      <c r="P30" s="54" t="e">
        <f>+#REF!</f>
        <v>#REF!</v>
      </c>
    </row>
    <row r="31" spans="1:16" x14ac:dyDescent="0.2">
      <c r="A31" s="33">
        <v>3.6</v>
      </c>
      <c r="B31" s="34" t="s">
        <v>1267</v>
      </c>
      <c r="C31" s="40">
        <f t="shared" si="0"/>
        <v>0</v>
      </c>
      <c r="D31" s="111">
        <f t="shared" si="1"/>
        <v>0</v>
      </c>
      <c r="G31" s="63"/>
      <c r="H31" s="75"/>
      <c r="I31" s="76"/>
      <c r="K31" s="74">
        <v>36</v>
      </c>
      <c r="L31" s="74">
        <f t="shared" si="4"/>
        <v>0</v>
      </c>
      <c r="N31" s="7" t="e">
        <f t="shared" si="3"/>
        <v>#REF!</v>
      </c>
      <c r="O31" s="7" t="e">
        <f>+#REF!</f>
        <v>#REF!</v>
      </c>
      <c r="P31" s="54" t="e">
        <f>+#REF!</f>
        <v>#REF!</v>
      </c>
    </row>
    <row r="32" spans="1:16" x14ac:dyDescent="0.2">
      <c r="A32" s="33">
        <v>3.7</v>
      </c>
      <c r="B32" s="34" t="s">
        <v>1268</v>
      </c>
      <c r="C32" s="40">
        <f t="shared" si="0"/>
        <v>0</v>
      </c>
      <c r="D32" s="111">
        <f t="shared" si="1"/>
        <v>0</v>
      </c>
      <c r="G32" s="63"/>
      <c r="H32" s="75"/>
      <c r="I32" s="76"/>
      <c r="K32" s="74">
        <v>37</v>
      </c>
      <c r="L32" s="74">
        <f t="shared" si="4"/>
        <v>0</v>
      </c>
      <c r="N32" s="7" t="e">
        <f t="shared" si="3"/>
        <v>#REF!</v>
      </c>
      <c r="O32" s="7" t="e">
        <f>+#REF!</f>
        <v>#REF!</v>
      </c>
      <c r="P32" s="54" t="e">
        <f>+#REF!</f>
        <v>#REF!</v>
      </c>
    </row>
    <row r="33" spans="1:16" x14ac:dyDescent="0.2">
      <c r="A33" s="33">
        <v>3.8</v>
      </c>
      <c r="B33" s="34" t="s">
        <v>1269</v>
      </c>
      <c r="C33" s="40">
        <f t="shared" si="0"/>
        <v>0</v>
      </c>
      <c r="D33" s="111">
        <f t="shared" si="1"/>
        <v>0</v>
      </c>
      <c r="K33" s="74">
        <v>38</v>
      </c>
      <c r="L33" s="74">
        <f t="shared" si="4"/>
        <v>0</v>
      </c>
      <c r="N33" s="7" t="e">
        <f t="shared" si="3"/>
        <v>#REF!</v>
      </c>
      <c r="O33" s="7" t="e">
        <f>+#REF!</f>
        <v>#REF!</v>
      </c>
      <c r="P33" s="54" t="e">
        <f>+#REF!</f>
        <v>#REF!</v>
      </c>
    </row>
    <row r="34" spans="1:16" x14ac:dyDescent="0.2">
      <c r="A34" s="33">
        <v>3.9</v>
      </c>
      <c r="B34" s="34" t="s">
        <v>1270</v>
      </c>
      <c r="C34" s="40">
        <f t="shared" si="0"/>
        <v>0</v>
      </c>
      <c r="D34" s="111">
        <f t="shared" si="1"/>
        <v>0</v>
      </c>
      <c r="K34" s="74">
        <v>39</v>
      </c>
      <c r="L34" s="74">
        <f t="shared" si="4"/>
        <v>0</v>
      </c>
      <c r="N34" s="7" t="e">
        <f t="shared" si="3"/>
        <v>#REF!</v>
      </c>
      <c r="O34" s="7" t="e">
        <f>+#REF!</f>
        <v>#REF!</v>
      </c>
      <c r="P34" s="54" t="e">
        <f>+#REF!</f>
        <v>#REF!</v>
      </c>
    </row>
    <row r="35" spans="1:16" x14ac:dyDescent="0.2">
      <c r="A35" s="35">
        <v>4</v>
      </c>
      <c r="B35" s="36" t="s">
        <v>1271</v>
      </c>
      <c r="C35" s="37">
        <f>SUM(C36:C39)</f>
        <v>1268624.6000000001</v>
      </c>
      <c r="D35" s="38">
        <f>+C35/$C$40*100</f>
        <v>1.6682428490005576</v>
      </c>
      <c r="K35" s="9">
        <v>40</v>
      </c>
      <c r="L35" s="74">
        <f t="shared" si="4"/>
        <v>0</v>
      </c>
      <c r="N35" s="7" t="e">
        <f t="shared" si="3"/>
        <v>#REF!</v>
      </c>
      <c r="O35" s="7" t="e">
        <f>+#REF!</f>
        <v>#REF!</v>
      </c>
      <c r="P35" s="54" t="e">
        <f>+#REF!</f>
        <v>#REF!</v>
      </c>
    </row>
    <row r="36" spans="1:16" x14ac:dyDescent="0.2">
      <c r="A36" s="33">
        <v>4.0999999999999996</v>
      </c>
      <c r="B36" s="34" t="s">
        <v>1272</v>
      </c>
      <c r="C36" s="40">
        <v>0</v>
      </c>
      <c r="D36" s="111">
        <f t="shared" si="1"/>
        <v>0</v>
      </c>
      <c r="G36" s="76"/>
      <c r="K36" s="74">
        <v>41</v>
      </c>
      <c r="L36" s="74">
        <f t="shared" si="4"/>
        <v>0</v>
      </c>
      <c r="N36" s="7" t="e">
        <f t="shared" si="3"/>
        <v>#REF!</v>
      </c>
      <c r="O36" s="7" t="e">
        <f>+#REF!</f>
        <v>#REF!</v>
      </c>
      <c r="P36" s="54" t="e">
        <f>+#REF!</f>
        <v>#REF!</v>
      </c>
    </row>
    <row r="37" spans="1:16" x14ac:dyDescent="0.2">
      <c r="A37" s="33">
        <v>4.2</v>
      </c>
      <c r="B37" s="34" t="s">
        <v>1273</v>
      </c>
      <c r="C37" s="40">
        <f t="shared" si="0"/>
        <v>0</v>
      </c>
      <c r="D37" s="111">
        <f t="shared" si="1"/>
        <v>0</v>
      </c>
      <c r="K37" s="74">
        <v>42</v>
      </c>
      <c r="L37" s="74">
        <f t="shared" si="4"/>
        <v>0</v>
      </c>
      <c r="N37" s="7" t="e">
        <f t="shared" si="3"/>
        <v>#REF!</v>
      </c>
      <c r="O37" s="7" t="e">
        <f>+#REF!</f>
        <v>#REF!</v>
      </c>
      <c r="P37" s="54" t="e">
        <f>+#REF!</f>
        <v>#REF!</v>
      </c>
    </row>
    <row r="38" spans="1:16" x14ac:dyDescent="0.2">
      <c r="A38" s="33">
        <v>4.3</v>
      </c>
      <c r="B38" s="34" t="s">
        <v>1274</v>
      </c>
      <c r="C38" s="40">
        <f t="shared" si="0"/>
        <v>0</v>
      </c>
      <c r="D38" s="111">
        <f t="shared" si="1"/>
        <v>0</v>
      </c>
      <c r="K38" s="74">
        <v>43</v>
      </c>
      <c r="L38" s="74">
        <f t="shared" si="4"/>
        <v>0</v>
      </c>
      <c r="N38" s="7" t="e">
        <f t="shared" si="3"/>
        <v>#REF!</v>
      </c>
      <c r="O38" s="7" t="e">
        <f>+#REF!</f>
        <v>#REF!</v>
      </c>
      <c r="P38" s="54" t="e">
        <f>+#REF!</f>
        <v>#REF!</v>
      </c>
    </row>
    <row r="39" spans="1:16" x14ac:dyDescent="0.2">
      <c r="A39" s="33">
        <v>4.4000000000000004</v>
      </c>
      <c r="B39" s="34" t="s">
        <v>1275</v>
      </c>
      <c r="C39" s="168">
        <v>1268624.6000000001</v>
      </c>
      <c r="D39" s="111">
        <f t="shared" si="1"/>
        <v>1.6682428490005576</v>
      </c>
      <c r="G39" s="74" t="s">
        <v>1586</v>
      </c>
      <c r="K39" s="74">
        <v>44</v>
      </c>
      <c r="L39" s="74">
        <f t="shared" si="4"/>
        <v>0</v>
      </c>
      <c r="N39" s="7" t="e">
        <f t="shared" si="3"/>
        <v>#REF!</v>
      </c>
      <c r="O39" s="7" t="e">
        <f>+#REF!</f>
        <v>#REF!</v>
      </c>
      <c r="P39" s="54" t="e">
        <f>+#REF!</f>
        <v>#REF!</v>
      </c>
    </row>
    <row r="40" spans="1:16" x14ac:dyDescent="0.2">
      <c r="A40" s="14"/>
      <c r="B40" s="121" t="s">
        <v>1465</v>
      </c>
      <c r="C40" s="61">
        <f>+C35+C25+C17+C7</f>
        <v>76045559</v>
      </c>
      <c r="D40" s="15">
        <v>100</v>
      </c>
      <c r="F40" s="166">
        <v>85039059</v>
      </c>
      <c r="G40" s="167">
        <f>C40-F40</f>
        <v>-8993500</v>
      </c>
      <c r="N40" s="7" t="e">
        <f t="shared" si="3"/>
        <v>#REF!</v>
      </c>
      <c r="O40" s="7" t="e">
        <f>+#REF!</f>
        <v>#REF!</v>
      </c>
      <c r="P40" s="54" t="e">
        <f>+#REF!</f>
        <v>#REF!</v>
      </c>
    </row>
    <row r="41" spans="1:16" x14ac:dyDescent="0.2">
      <c r="B41" s="16"/>
      <c r="C41" s="17"/>
      <c r="N41" s="7" t="e">
        <f t="shared" si="3"/>
        <v>#REF!</v>
      </c>
      <c r="O41" s="7" t="e">
        <f>+#REF!</f>
        <v>#REF!</v>
      </c>
      <c r="P41" s="54" t="e">
        <f>+#REF!</f>
        <v>#REF!</v>
      </c>
    </row>
    <row r="42" spans="1:16" x14ac:dyDescent="0.2">
      <c r="B42" s="16"/>
      <c r="C42" s="17"/>
      <c r="N42" s="7" t="e">
        <f t="shared" si="3"/>
        <v>#REF!</v>
      </c>
      <c r="O42" s="7" t="e">
        <f>+#REF!</f>
        <v>#REF!</v>
      </c>
      <c r="P42" s="54" t="e">
        <f>+#REF!</f>
        <v>#REF!</v>
      </c>
    </row>
    <row r="43" spans="1:16" x14ac:dyDescent="0.2">
      <c r="B43" s="18" t="s">
        <v>106</v>
      </c>
      <c r="C43" s="128"/>
      <c r="N43" s="7" t="e">
        <f t="shared" si="3"/>
        <v>#REF!</v>
      </c>
      <c r="O43" s="7" t="e">
        <f>+#REF!</f>
        <v>#REF!</v>
      </c>
      <c r="P43" s="54" t="e">
        <f>+#REF!</f>
        <v>#REF!</v>
      </c>
    </row>
    <row r="44" spans="1:16" x14ac:dyDescent="0.2">
      <c r="B44" s="16"/>
      <c r="C44" s="127"/>
      <c r="N44" s="7" t="e">
        <f t="shared" si="3"/>
        <v>#REF!</v>
      </c>
      <c r="O44" s="7" t="e">
        <f>+#REF!</f>
        <v>#REF!</v>
      </c>
      <c r="P44" s="54" t="e">
        <f>+#REF!</f>
        <v>#REF!</v>
      </c>
    </row>
    <row r="45" spans="1:16" x14ac:dyDescent="0.2">
      <c r="B45" s="18" t="s">
        <v>107</v>
      </c>
      <c r="C45" s="18"/>
      <c r="N45" s="7" t="e">
        <f t="shared" si="3"/>
        <v>#REF!</v>
      </c>
      <c r="O45" s="7" t="e">
        <f>+#REF!</f>
        <v>#REF!</v>
      </c>
      <c r="P45" s="54" t="e">
        <f>+#REF!</f>
        <v>#REF!</v>
      </c>
    </row>
    <row r="46" spans="1:16" x14ac:dyDescent="0.2">
      <c r="B46" s="19" t="s">
        <v>108</v>
      </c>
      <c r="C46" s="19"/>
      <c r="N46" s="7" t="e">
        <f t="shared" si="3"/>
        <v>#REF!</v>
      </c>
      <c r="O46" s="7" t="e">
        <f>+#REF!</f>
        <v>#REF!</v>
      </c>
      <c r="P46" s="54" t="e">
        <f>+#REF!</f>
        <v>#REF!</v>
      </c>
    </row>
    <row r="47" spans="1:16" x14ac:dyDescent="0.2">
      <c r="B47" s="16"/>
      <c r="C47" s="17"/>
      <c r="N47" s="7" t="e">
        <f t="shared" si="3"/>
        <v>#REF!</v>
      </c>
      <c r="O47" s="7" t="e">
        <f>+#REF!</f>
        <v>#REF!</v>
      </c>
      <c r="P47" s="54" t="e">
        <f>+#REF!</f>
        <v>#REF!</v>
      </c>
    </row>
    <row r="48" spans="1:16" s="7" customFormat="1" x14ac:dyDescent="0.2">
      <c r="B48" s="16"/>
      <c r="C48" s="17"/>
      <c r="K48" s="9"/>
      <c r="L48" s="9"/>
      <c r="M48" s="74"/>
      <c r="N48" s="7" t="e">
        <f t="shared" si="3"/>
        <v>#REF!</v>
      </c>
      <c r="O48" s="7" t="e">
        <f>+#REF!</f>
        <v>#REF!</v>
      </c>
      <c r="P48" s="54" t="e">
        <f>+#REF!</f>
        <v>#REF!</v>
      </c>
    </row>
    <row r="49" spans="2:16" s="7" customFormat="1" x14ac:dyDescent="0.2">
      <c r="B49" s="18" t="s">
        <v>110</v>
      </c>
      <c r="C49" s="18"/>
      <c r="K49" s="9"/>
      <c r="L49" s="9"/>
      <c r="M49" s="74"/>
      <c r="N49" s="7" t="e">
        <f t="shared" si="3"/>
        <v>#REF!</v>
      </c>
      <c r="O49" s="7" t="e">
        <f>+#REF!</f>
        <v>#REF!</v>
      </c>
      <c r="P49" s="54" t="e">
        <f>+#REF!</f>
        <v>#REF!</v>
      </c>
    </row>
    <row r="50" spans="2:16" s="7" customFormat="1" x14ac:dyDescent="0.2">
      <c r="B50" s="19" t="s">
        <v>108</v>
      </c>
      <c r="C50" s="19"/>
      <c r="K50" s="9"/>
      <c r="L50" s="9"/>
      <c r="M50" s="74"/>
      <c r="N50" s="7" t="e">
        <f t="shared" si="3"/>
        <v>#REF!</v>
      </c>
      <c r="O50" s="7" t="e">
        <f>+#REF!</f>
        <v>#REF!</v>
      </c>
      <c r="P50" s="54" t="e">
        <f>+#REF!</f>
        <v>#REF!</v>
      </c>
    </row>
    <row r="51" spans="2:16" s="7" customFormat="1" x14ac:dyDescent="0.2">
      <c r="B51" s="16"/>
      <c r="C51" s="17"/>
      <c r="K51" s="9"/>
      <c r="L51" s="9"/>
      <c r="M51" s="74"/>
      <c r="N51" s="7" t="e">
        <f t="shared" si="3"/>
        <v>#REF!</v>
      </c>
      <c r="O51" s="7" t="e">
        <f>+#REF!</f>
        <v>#REF!</v>
      </c>
      <c r="P51" s="54" t="e">
        <f>+#REF!</f>
        <v>#REF!</v>
      </c>
    </row>
    <row r="52" spans="2:16" s="7" customFormat="1" x14ac:dyDescent="0.2">
      <c r="B52" s="16"/>
      <c r="C52" s="17"/>
      <c r="K52" s="9"/>
      <c r="L52" s="9"/>
      <c r="M52" s="74"/>
      <c r="N52" s="7" t="e">
        <f t="shared" si="3"/>
        <v>#REF!</v>
      </c>
      <c r="O52" s="7" t="e">
        <f>+#REF!</f>
        <v>#REF!</v>
      </c>
      <c r="P52" s="54" t="e">
        <f>+#REF!</f>
        <v>#REF!</v>
      </c>
    </row>
    <row r="53" spans="2:16" s="7" customFormat="1" x14ac:dyDescent="0.2">
      <c r="B53" s="18" t="s">
        <v>109</v>
      </c>
      <c r="C53" s="18"/>
      <c r="K53" s="9"/>
      <c r="L53" s="9"/>
      <c r="M53" s="74"/>
      <c r="N53" s="7" t="e">
        <f t="shared" si="3"/>
        <v>#REF!</v>
      </c>
      <c r="O53" s="7" t="e">
        <f>+#REF!</f>
        <v>#REF!</v>
      </c>
      <c r="P53" s="54" t="e">
        <f>+#REF!</f>
        <v>#REF!</v>
      </c>
    </row>
    <row r="54" spans="2:16" s="7" customFormat="1" x14ac:dyDescent="0.2">
      <c r="B54" s="19" t="s">
        <v>108</v>
      </c>
      <c r="C54" s="19"/>
      <c r="K54" s="9"/>
      <c r="L54" s="9"/>
      <c r="M54" s="74"/>
      <c r="N54" s="7" t="e">
        <f t="shared" si="3"/>
        <v>#REF!</v>
      </c>
      <c r="O54" s="7" t="e">
        <f>+#REF!</f>
        <v>#REF!</v>
      </c>
      <c r="P54" s="54" t="e">
        <f>+#REF!</f>
        <v>#REF!</v>
      </c>
    </row>
    <row r="55" spans="2:16" s="7" customFormat="1" x14ac:dyDescent="0.2">
      <c r="B55" s="9"/>
      <c r="C55" s="20"/>
      <c r="K55" s="9"/>
      <c r="L55" s="9"/>
      <c r="M55" s="74"/>
      <c r="N55" s="7" t="e">
        <f t="shared" si="3"/>
        <v>#REF!</v>
      </c>
      <c r="O55" s="7" t="e">
        <f>+#REF!</f>
        <v>#REF!</v>
      </c>
      <c r="P55" s="54" t="e">
        <f>+#REF!</f>
        <v>#REF!</v>
      </c>
    </row>
    <row r="56" spans="2:16" x14ac:dyDescent="0.2">
      <c r="N56" s="7" t="e">
        <f t="shared" si="3"/>
        <v>#REF!</v>
      </c>
      <c r="O56" s="7" t="e">
        <f>+#REF!</f>
        <v>#REF!</v>
      </c>
      <c r="P56" s="54" t="e">
        <f>+#REF!</f>
        <v>#REF!</v>
      </c>
    </row>
    <row r="57" spans="2:16" x14ac:dyDescent="0.2">
      <c r="N57" s="7" t="e">
        <f t="shared" si="3"/>
        <v>#REF!</v>
      </c>
      <c r="O57" s="7" t="e">
        <f>+#REF!</f>
        <v>#REF!</v>
      </c>
      <c r="P57" s="54" t="e">
        <f>+#REF!</f>
        <v>#REF!</v>
      </c>
    </row>
    <row r="58" spans="2:16" x14ac:dyDescent="0.2">
      <c r="N58" s="7" t="e">
        <f t="shared" si="3"/>
        <v>#REF!</v>
      </c>
      <c r="O58" s="7" t="e">
        <f>+#REF!</f>
        <v>#REF!</v>
      </c>
      <c r="P58" s="54" t="e">
        <f>+#REF!</f>
        <v>#REF!</v>
      </c>
    </row>
    <row r="59" spans="2:16" x14ac:dyDescent="0.2">
      <c r="N59" s="7" t="e">
        <f t="shared" si="3"/>
        <v>#REF!</v>
      </c>
      <c r="O59" s="7" t="e">
        <f>+#REF!</f>
        <v>#REF!</v>
      </c>
      <c r="P59" s="54" t="e">
        <f>+#REF!</f>
        <v>#REF!</v>
      </c>
    </row>
    <row r="60" spans="2:16" x14ac:dyDescent="0.2">
      <c r="N60" s="7" t="e">
        <f t="shared" si="3"/>
        <v>#REF!</v>
      </c>
      <c r="O60" s="7" t="e">
        <f>+#REF!</f>
        <v>#REF!</v>
      </c>
      <c r="P60" s="54" t="e">
        <f>+#REF!</f>
        <v>#REF!</v>
      </c>
    </row>
    <row r="61" spans="2:16" x14ac:dyDescent="0.2">
      <c r="N61" s="7" t="e">
        <f t="shared" si="3"/>
        <v>#REF!</v>
      </c>
      <c r="O61" s="7" t="e">
        <f>+#REF!</f>
        <v>#REF!</v>
      </c>
      <c r="P61" s="54" t="e">
        <f>+#REF!</f>
        <v>#REF!</v>
      </c>
    </row>
    <row r="62" spans="2:16" x14ac:dyDescent="0.2">
      <c r="N62" s="7" t="e">
        <f t="shared" si="3"/>
        <v>#REF!</v>
      </c>
      <c r="O62" s="7" t="e">
        <f>+#REF!</f>
        <v>#REF!</v>
      </c>
      <c r="P62" s="54" t="e">
        <f>+#REF!</f>
        <v>#REF!</v>
      </c>
    </row>
    <row r="63" spans="2:16" x14ac:dyDescent="0.2">
      <c r="N63" s="7" t="e">
        <f t="shared" si="3"/>
        <v>#REF!</v>
      </c>
      <c r="O63" s="7" t="e">
        <f>+#REF!</f>
        <v>#REF!</v>
      </c>
      <c r="P63" s="54" t="e">
        <f>+#REF!</f>
        <v>#REF!</v>
      </c>
    </row>
    <row r="64" spans="2:16" x14ac:dyDescent="0.2">
      <c r="N64" s="7" t="e">
        <f t="shared" si="3"/>
        <v>#REF!</v>
      </c>
      <c r="O64" s="7" t="e">
        <f>+#REF!</f>
        <v>#REF!</v>
      </c>
      <c r="P64" s="54" t="e">
        <f>+#REF!</f>
        <v>#REF!</v>
      </c>
    </row>
    <row r="65" spans="14:16" x14ac:dyDescent="0.2">
      <c r="N65" s="7" t="e">
        <f t="shared" si="3"/>
        <v>#REF!</v>
      </c>
      <c r="O65" s="7" t="e">
        <f>+#REF!</f>
        <v>#REF!</v>
      </c>
      <c r="P65" s="54" t="e">
        <f>+#REF!</f>
        <v>#REF!</v>
      </c>
    </row>
    <row r="66" spans="14:16" x14ac:dyDescent="0.2">
      <c r="N66" s="7" t="e">
        <f t="shared" si="3"/>
        <v>#REF!</v>
      </c>
      <c r="O66" s="7" t="e">
        <f>+#REF!</f>
        <v>#REF!</v>
      </c>
      <c r="P66" s="54" t="e">
        <f>+#REF!</f>
        <v>#REF!</v>
      </c>
    </row>
    <row r="67" spans="14:16" x14ac:dyDescent="0.2">
      <c r="N67" s="7" t="e">
        <f t="shared" si="3"/>
        <v>#REF!</v>
      </c>
      <c r="O67" s="7" t="e">
        <f>+#REF!</f>
        <v>#REF!</v>
      </c>
      <c r="P67" s="54" t="e">
        <f>+#REF!</f>
        <v>#REF!</v>
      </c>
    </row>
    <row r="68" spans="14:16" x14ac:dyDescent="0.2">
      <c r="N68" s="7" t="e">
        <f t="shared" si="3"/>
        <v>#REF!</v>
      </c>
      <c r="O68" s="7" t="e">
        <f>+#REF!</f>
        <v>#REF!</v>
      </c>
      <c r="P68" s="54" t="e">
        <f>+#REF!</f>
        <v>#REF!</v>
      </c>
    </row>
    <row r="69" spans="14:16" x14ac:dyDescent="0.2">
      <c r="N69" s="7" t="e">
        <f t="shared" si="3"/>
        <v>#REF!</v>
      </c>
      <c r="O69" s="7" t="e">
        <f>+#REF!</f>
        <v>#REF!</v>
      </c>
      <c r="P69" s="54" t="e">
        <f>+#REF!</f>
        <v>#REF!</v>
      </c>
    </row>
    <row r="70" spans="14:16" x14ac:dyDescent="0.2">
      <c r="N70" s="7" t="e">
        <f t="shared" si="3"/>
        <v>#REF!</v>
      </c>
      <c r="O70" s="7" t="e">
        <f>+#REF!</f>
        <v>#REF!</v>
      </c>
      <c r="P70" s="54" t="e">
        <f>+#REF!</f>
        <v>#REF!</v>
      </c>
    </row>
    <row r="71" spans="14:16" x14ac:dyDescent="0.2">
      <c r="N71" s="7" t="e">
        <f t="shared" si="3"/>
        <v>#REF!</v>
      </c>
      <c r="O71" s="7" t="e">
        <f>+#REF!</f>
        <v>#REF!</v>
      </c>
      <c r="P71" s="54" t="e">
        <f>+#REF!</f>
        <v>#REF!</v>
      </c>
    </row>
    <row r="72" spans="14:16" x14ac:dyDescent="0.2">
      <c r="N72" s="7" t="e">
        <f t="shared" si="3"/>
        <v>#REF!</v>
      </c>
      <c r="O72" s="7" t="e">
        <f>+#REF!</f>
        <v>#REF!</v>
      </c>
      <c r="P72" s="54" t="e">
        <f>+#REF!</f>
        <v>#REF!</v>
      </c>
    </row>
    <row r="73" spans="14:16" x14ac:dyDescent="0.2">
      <c r="N73" s="7" t="e">
        <f t="shared" si="3"/>
        <v>#REF!</v>
      </c>
      <c r="O73" s="7" t="e">
        <f>+#REF!</f>
        <v>#REF!</v>
      </c>
      <c r="P73" s="54" t="e">
        <f>+#REF!</f>
        <v>#REF!</v>
      </c>
    </row>
    <row r="74" spans="14:16" x14ac:dyDescent="0.2">
      <c r="N74" s="7" t="e">
        <f t="shared" ref="N74" si="5">MID(O74,1,2)</f>
        <v>#REF!</v>
      </c>
      <c r="O74" s="7" t="e">
        <f>+#REF!</f>
        <v>#REF!</v>
      </c>
      <c r="P74" s="54" t="e">
        <f>+#REF!</f>
        <v>#REF!</v>
      </c>
    </row>
  </sheetData>
  <mergeCells count="4">
    <mergeCell ref="B1:D1"/>
    <mergeCell ref="B2:D2"/>
    <mergeCell ref="B3:D3"/>
    <mergeCell ref="B5:D5"/>
  </mergeCells>
  <printOptions horizontalCentered="1"/>
  <pageMargins left="0.23622047244094491" right="0.15748031496062992" top="0.15748031496062992" bottom="0.43307086614173229" header="0.11811023622047245" footer="0.15748031496062992"/>
  <pageSetup scale="85" orientation="portrait" r:id="rId1"/>
  <headerFooter>
    <oddFooter>&amp;L&amp;"-,Normal"&amp;8Presupuesto de Egresos del H.Ayuntamiento de XX, S.L.P.&amp;C&amp;"-,Normal"&amp;8Ejercicio Fiscal 2014&amp;R&amp;"-,Normal"&amp;8Página &amp;P de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zoomScale="124" zoomScaleNormal="124" workbookViewId="0">
      <pane ySplit="6" topLeftCell="A25" activePane="bottomLeft" state="frozen"/>
      <selection pane="bottomLeft" activeCell="C36" sqref="C36"/>
    </sheetView>
  </sheetViews>
  <sheetFormatPr baseColWidth="10" defaultColWidth="11.375" defaultRowHeight="11.8" x14ac:dyDescent="0.2"/>
  <cols>
    <col min="1" max="1" width="80.875" style="9" bestFit="1" customWidth="1"/>
    <col min="2" max="2" width="12" style="9" customWidth="1"/>
    <col min="3" max="3" width="19.375" style="20" customWidth="1"/>
    <col min="4" max="4" width="5.875" style="7" customWidth="1"/>
    <col min="5" max="5" width="11.375" style="9"/>
    <col min="6" max="6" width="13.375" style="9" bestFit="1" customWidth="1"/>
    <col min="7" max="7" width="12.375" style="9" bestFit="1" customWidth="1"/>
    <col min="8" max="16384" width="11.375" style="9"/>
  </cols>
  <sheetData>
    <row r="1" spans="1:12" x14ac:dyDescent="0.2">
      <c r="A1" s="209" t="s">
        <v>1582</v>
      </c>
      <c r="B1" s="209"/>
      <c r="C1" s="209"/>
      <c r="D1" s="209"/>
    </row>
    <row r="2" spans="1:12" x14ac:dyDescent="0.2">
      <c r="A2" s="209" t="s">
        <v>1576</v>
      </c>
      <c r="B2" s="209"/>
      <c r="C2" s="209"/>
      <c r="D2" s="209"/>
    </row>
    <row r="3" spans="1:12" x14ac:dyDescent="0.2">
      <c r="A3" s="209" t="s">
        <v>1281</v>
      </c>
      <c r="B3" s="209"/>
      <c r="C3" s="209"/>
      <c r="D3" s="209"/>
    </row>
    <row r="4" spans="1:12" x14ac:dyDescent="0.2">
      <c r="A4" s="39"/>
      <c r="B4" s="39"/>
      <c r="C4" s="39"/>
      <c r="D4" s="39"/>
    </row>
    <row r="5" spans="1:12" x14ac:dyDescent="0.2">
      <c r="A5" s="210" t="s">
        <v>105</v>
      </c>
      <c r="B5" s="210"/>
      <c r="C5" s="210"/>
      <c r="D5" s="210"/>
    </row>
    <row r="6" spans="1:12" ht="20.95" customHeight="1" x14ac:dyDescent="0.2">
      <c r="A6" s="29" t="s">
        <v>1282</v>
      </c>
      <c r="B6" s="29" t="s">
        <v>1342</v>
      </c>
      <c r="C6" s="29" t="s">
        <v>104</v>
      </c>
      <c r="D6" s="29" t="s">
        <v>111</v>
      </c>
    </row>
    <row r="7" spans="1:12" ht="14.25" customHeight="1" x14ac:dyDescent="0.2">
      <c r="A7" s="152" t="s">
        <v>1283</v>
      </c>
      <c r="B7" s="152"/>
      <c r="C7" s="26">
        <f>+C8+C9</f>
        <v>0</v>
      </c>
      <c r="D7" s="32">
        <f>+C7/$C$36*100</f>
        <v>0</v>
      </c>
    </row>
    <row r="8" spans="1:12" ht="14.25" customHeight="1" x14ac:dyDescent="0.2">
      <c r="A8" s="112" t="s">
        <v>1284</v>
      </c>
      <c r="B8" s="113" t="s">
        <v>1311</v>
      </c>
      <c r="C8" s="40"/>
      <c r="D8" s="111">
        <f>+C8/$C$36*100</f>
        <v>0</v>
      </c>
    </row>
    <row r="9" spans="1:12" ht="14.25" customHeight="1" x14ac:dyDescent="0.2">
      <c r="A9" s="112" t="s">
        <v>19</v>
      </c>
      <c r="B9" s="113" t="s">
        <v>1312</v>
      </c>
      <c r="C9" s="40"/>
      <c r="D9" s="111">
        <f>+C9/$C$36*100</f>
        <v>0</v>
      </c>
      <c r="K9" s="9" t="e">
        <f>+#REF!</f>
        <v>#REF!</v>
      </c>
      <c r="L9" s="77" t="e">
        <f>+#REF!</f>
        <v>#REF!</v>
      </c>
    </row>
    <row r="10" spans="1:12" ht="14.25" customHeight="1" x14ac:dyDescent="0.2">
      <c r="A10" s="152" t="s">
        <v>1285</v>
      </c>
      <c r="B10" s="113"/>
      <c r="C10" s="26">
        <f>SUM(C11:C18)</f>
        <v>81590000</v>
      </c>
      <c r="D10" s="32">
        <f>+C10/$C$36*100</f>
        <v>95.944147265317227</v>
      </c>
      <c r="K10" s="9" t="e">
        <f>+#REF!</f>
        <v>#REF!</v>
      </c>
      <c r="L10" s="77" t="e">
        <f>+#REF!</f>
        <v>#REF!</v>
      </c>
    </row>
    <row r="11" spans="1:12" ht="14.25" customHeight="1" x14ac:dyDescent="0.2">
      <c r="A11" s="112" t="s">
        <v>1286</v>
      </c>
      <c r="B11" s="113" t="s">
        <v>1313</v>
      </c>
      <c r="C11" s="40">
        <v>81590000</v>
      </c>
      <c r="D11" s="111">
        <f t="shared" ref="D11:D18" si="0">+C11/$C$36*100</f>
        <v>95.944147265317227</v>
      </c>
      <c r="K11" s="9" t="e">
        <f>+#REF!</f>
        <v>#REF!</v>
      </c>
      <c r="L11" s="77" t="e">
        <f>+#REF!</f>
        <v>#REF!</v>
      </c>
    </row>
    <row r="12" spans="1:12" ht="14.25" customHeight="1" x14ac:dyDescent="0.2">
      <c r="A12" s="112" t="s">
        <v>1287</v>
      </c>
      <c r="B12" s="113" t="s">
        <v>1314</v>
      </c>
      <c r="C12" s="40"/>
      <c r="D12" s="111">
        <f t="shared" si="0"/>
        <v>0</v>
      </c>
      <c r="K12" s="9" t="e">
        <f>+#REF!</f>
        <v>#REF!</v>
      </c>
      <c r="L12" s="77" t="e">
        <f>+#REF!</f>
        <v>#REF!</v>
      </c>
    </row>
    <row r="13" spans="1:12" ht="14.25" customHeight="1" x14ac:dyDescent="0.2">
      <c r="A13" s="112" t="s">
        <v>1288</v>
      </c>
      <c r="B13" s="113" t="s">
        <v>1315</v>
      </c>
      <c r="C13" s="40"/>
      <c r="D13" s="111">
        <f t="shared" si="0"/>
        <v>0</v>
      </c>
      <c r="K13" s="9" t="e">
        <f>+#REF!</f>
        <v>#REF!</v>
      </c>
      <c r="L13" s="77" t="e">
        <f>+#REF!</f>
        <v>#REF!</v>
      </c>
    </row>
    <row r="14" spans="1:12" ht="14.25" customHeight="1" x14ac:dyDescent="0.2">
      <c r="A14" s="112" t="s">
        <v>1289</v>
      </c>
      <c r="B14" s="113" t="s">
        <v>1316</v>
      </c>
      <c r="C14" s="40"/>
      <c r="D14" s="111">
        <f t="shared" si="0"/>
        <v>0</v>
      </c>
      <c r="K14" s="9" t="e">
        <f>+#REF!</f>
        <v>#REF!</v>
      </c>
      <c r="L14" s="77" t="e">
        <f>+#REF!</f>
        <v>#REF!</v>
      </c>
    </row>
    <row r="15" spans="1:12" ht="14.25" customHeight="1" x14ac:dyDescent="0.2">
      <c r="A15" s="112" t="s">
        <v>1290</v>
      </c>
      <c r="B15" s="113" t="s">
        <v>1317</v>
      </c>
      <c r="C15" s="40"/>
      <c r="D15" s="111">
        <f t="shared" si="0"/>
        <v>0</v>
      </c>
      <c r="K15" s="9" t="e">
        <f>+#REF!</f>
        <v>#REF!</v>
      </c>
      <c r="L15" s="77" t="e">
        <f>+#REF!</f>
        <v>#REF!</v>
      </c>
    </row>
    <row r="16" spans="1:12" ht="14.25" customHeight="1" x14ac:dyDescent="0.2">
      <c r="A16" s="112" t="s">
        <v>1291</v>
      </c>
      <c r="B16" s="113" t="s">
        <v>1318</v>
      </c>
      <c r="C16" s="40" t="s">
        <v>1563</v>
      </c>
      <c r="D16" s="111"/>
      <c r="K16" s="9" t="e">
        <f>+#REF!</f>
        <v>#REF!</v>
      </c>
      <c r="L16" s="77" t="e">
        <f>+#REF!</f>
        <v>#REF!</v>
      </c>
    </row>
    <row r="17" spans="1:13" ht="14.25" customHeight="1" x14ac:dyDescent="0.2">
      <c r="A17" s="112" t="s">
        <v>1292</v>
      </c>
      <c r="B17" s="113" t="s">
        <v>1319</v>
      </c>
      <c r="C17" s="40"/>
      <c r="D17" s="111">
        <f t="shared" si="0"/>
        <v>0</v>
      </c>
      <c r="K17" s="9" t="e">
        <f>+#REF!</f>
        <v>#REF!</v>
      </c>
      <c r="L17" s="77" t="e">
        <f>+#REF!</f>
        <v>#REF!</v>
      </c>
    </row>
    <row r="18" spans="1:13" ht="14.25" customHeight="1" x14ac:dyDescent="0.2">
      <c r="A18" s="112" t="s">
        <v>1293</v>
      </c>
      <c r="B18" s="113" t="s">
        <v>1320</v>
      </c>
      <c r="C18" s="40"/>
      <c r="D18" s="111">
        <f t="shared" si="0"/>
        <v>0</v>
      </c>
      <c r="K18" s="9" t="e">
        <f>+#REF!</f>
        <v>#REF!</v>
      </c>
      <c r="L18" s="77" t="e">
        <f>+#REF!</f>
        <v>#REF!</v>
      </c>
    </row>
    <row r="19" spans="1:13" ht="14.25" customHeight="1" x14ac:dyDescent="0.2">
      <c r="A19" s="152" t="s">
        <v>1294</v>
      </c>
      <c r="B19" s="113"/>
      <c r="C19" s="26">
        <f>SUM(C20:C22)</f>
        <v>0</v>
      </c>
      <c r="D19" s="32">
        <f>+C19/$C$36*100</f>
        <v>0</v>
      </c>
      <c r="K19" s="9" t="e">
        <f>+#REF!</f>
        <v>#REF!</v>
      </c>
      <c r="L19" s="77" t="e">
        <f>+#REF!</f>
        <v>#REF!</v>
      </c>
    </row>
    <row r="20" spans="1:13" ht="14.25" customHeight="1" x14ac:dyDescent="0.2">
      <c r="A20" s="112" t="s">
        <v>1295</v>
      </c>
      <c r="B20" s="113" t="s">
        <v>1321</v>
      </c>
      <c r="C20" s="40"/>
      <c r="D20" s="111">
        <f t="shared" ref="D20:D22" si="1">+C20/$C$36*100</f>
        <v>0</v>
      </c>
      <c r="K20" s="9" t="e">
        <f>+#REF!</f>
        <v>#REF!</v>
      </c>
      <c r="L20" s="77" t="e">
        <f>+#REF!</f>
        <v>#REF!</v>
      </c>
      <c r="M20" s="76" t="e">
        <f>SUM(L9:L20)</f>
        <v>#REF!</v>
      </c>
    </row>
    <row r="21" spans="1:13" ht="14.25" customHeight="1" x14ac:dyDescent="0.2">
      <c r="A21" s="112" t="s">
        <v>1296</v>
      </c>
      <c r="B21" s="113" t="s">
        <v>1322</v>
      </c>
      <c r="C21" s="40"/>
      <c r="D21" s="111">
        <f t="shared" si="1"/>
        <v>0</v>
      </c>
    </row>
    <row r="22" spans="1:13" ht="14.25" customHeight="1" x14ac:dyDescent="0.2">
      <c r="A22" s="112" t="s">
        <v>1297</v>
      </c>
      <c r="B22" s="113" t="s">
        <v>1323</v>
      </c>
      <c r="C22" s="40"/>
      <c r="D22" s="111">
        <f t="shared" si="1"/>
        <v>0</v>
      </c>
    </row>
    <row r="23" spans="1:13" ht="14.25" customHeight="1" x14ac:dyDescent="0.2">
      <c r="A23" s="152" t="s">
        <v>1298</v>
      </c>
      <c r="B23" s="113"/>
      <c r="C23" s="26">
        <f>+C24+C25</f>
        <v>0</v>
      </c>
      <c r="D23" s="32">
        <v>0</v>
      </c>
    </row>
    <row r="24" spans="1:13" ht="14.25" customHeight="1" x14ac:dyDescent="0.2">
      <c r="A24" s="112" t="s">
        <v>1299</v>
      </c>
      <c r="B24" s="113" t="s">
        <v>1324</v>
      </c>
      <c r="C24" s="40"/>
      <c r="D24" s="111">
        <f t="shared" ref="D24:D25" si="2">+C24/$C$36*100</f>
        <v>0</v>
      </c>
      <c r="K24" s="9" t="e">
        <f>+#REF!</f>
        <v>#REF!</v>
      </c>
      <c r="L24" s="77" t="e">
        <f>+#REF!</f>
        <v>#REF!</v>
      </c>
    </row>
    <row r="25" spans="1:13" ht="14.25" customHeight="1" x14ac:dyDescent="0.2">
      <c r="A25" s="112" t="s">
        <v>1300</v>
      </c>
      <c r="B25" s="113" t="s">
        <v>1325</v>
      </c>
      <c r="C25" s="40"/>
      <c r="D25" s="111">
        <f t="shared" si="2"/>
        <v>0</v>
      </c>
      <c r="K25" s="9" t="e">
        <f>+#REF!</f>
        <v>#REF!</v>
      </c>
      <c r="L25" s="77" t="e">
        <f>+#REF!</f>
        <v>#REF!</v>
      </c>
    </row>
    <row r="26" spans="1:13" ht="14.25" customHeight="1" x14ac:dyDescent="0.2">
      <c r="A26" s="152" t="s">
        <v>1301</v>
      </c>
      <c r="B26" s="113"/>
      <c r="C26" s="26">
        <f>SUM(C27:C30)</f>
        <v>3449059</v>
      </c>
      <c r="D26" s="32">
        <f>+C26/$C$36*100</f>
        <v>4.0558527346827766</v>
      </c>
      <c r="K26" s="9" t="e">
        <f>+#REF!</f>
        <v>#REF!</v>
      </c>
      <c r="L26" s="77" t="e">
        <f>+#REF!</f>
        <v>#REF!</v>
      </c>
    </row>
    <row r="27" spans="1:13" ht="14.25" customHeight="1" x14ac:dyDescent="0.2">
      <c r="A27" s="112" t="s">
        <v>1302</v>
      </c>
      <c r="B27" s="113" t="s">
        <v>1326</v>
      </c>
      <c r="C27" s="40">
        <v>3449059</v>
      </c>
      <c r="D27" s="111">
        <f t="shared" ref="D27:D30" si="3">+C27/$C$36*100</f>
        <v>4.0558527346827766</v>
      </c>
      <c r="F27" s="169"/>
      <c r="L27" s="76"/>
    </row>
    <row r="28" spans="1:13" ht="14.25" customHeight="1" x14ac:dyDescent="0.2">
      <c r="A28" s="112" t="s">
        <v>1303</v>
      </c>
      <c r="B28" s="113" t="s">
        <v>1327</v>
      </c>
      <c r="C28" s="40"/>
      <c r="D28" s="111">
        <f t="shared" si="3"/>
        <v>0</v>
      </c>
    </row>
    <row r="29" spans="1:13" ht="14.25" customHeight="1" x14ac:dyDescent="0.2">
      <c r="A29" s="112" t="s">
        <v>1304</v>
      </c>
      <c r="B29" s="113" t="s">
        <v>1328</v>
      </c>
      <c r="C29" s="40"/>
      <c r="D29" s="111">
        <f t="shared" si="3"/>
        <v>0</v>
      </c>
    </row>
    <row r="30" spans="1:13" ht="14.25" customHeight="1" x14ac:dyDescent="0.2">
      <c r="A30" s="112" t="s">
        <v>1305</v>
      </c>
      <c r="B30" s="113" t="s">
        <v>1329</v>
      </c>
      <c r="C30" s="40"/>
      <c r="D30" s="111">
        <f t="shared" si="3"/>
        <v>0</v>
      </c>
    </row>
    <row r="31" spans="1:13" ht="14.25" customHeight="1" x14ac:dyDescent="0.2">
      <c r="A31" s="152" t="s">
        <v>1306</v>
      </c>
      <c r="B31" s="113"/>
      <c r="C31" s="40" t="s">
        <v>1563</v>
      </c>
      <c r="D31" s="32"/>
    </row>
    <row r="32" spans="1:13" ht="14.25" customHeight="1" x14ac:dyDescent="0.2">
      <c r="A32" s="112" t="s">
        <v>1307</v>
      </c>
      <c r="B32" s="113" t="s">
        <v>1330</v>
      </c>
      <c r="C32" s="40" t="s">
        <v>1563</v>
      </c>
      <c r="D32" s="111"/>
    </row>
    <row r="33" spans="1:8" ht="14.25" customHeight="1" x14ac:dyDescent="0.2">
      <c r="A33" s="152" t="s">
        <v>1308</v>
      </c>
      <c r="B33" s="113" t="s">
        <v>1333</v>
      </c>
      <c r="C33" s="40" t="s">
        <v>1563</v>
      </c>
      <c r="D33" s="32"/>
    </row>
    <row r="34" spans="1:8" ht="14.25" customHeight="1" x14ac:dyDescent="0.2">
      <c r="A34" s="152" t="s">
        <v>1309</v>
      </c>
      <c r="B34" s="113" t="s">
        <v>1331</v>
      </c>
      <c r="C34" s="26"/>
      <c r="D34" s="32">
        <f>+C34/$C$36*100</f>
        <v>0</v>
      </c>
    </row>
    <row r="35" spans="1:8" ht="14.25" customHeight="1" x14ac:dyDescent="0.2">
      <c r="A35" s="152" t="s">
        <v>1310</v>
      </c>
      <c r="B35" s="113" t="s">
        <v>1332</v>
      </c>
      <c r="C35" s="26">
        <v>0</v>
      </c>
      <c r="D35" s="32">
        <f>+C35/$C$36*100</f>
        <v>0</v>
      </c>
      <c r="G35" s="9" t="s">
        <v>1586</v>
      </c>
    </row>
    <row r="36" spans="1:8" x14ac:dyDescent="0.2">
      <c r="A36" s="121" t="s">
        <v>1461</v>
      </c>
      <c r="B36" s="114"/>
      <c r="C36" s="115">
        <f>+C7+C10+C19+C23+C26+C34+C35</f>
        <v>85039059</v>
      </c>
      <c r="D36" s="153">
        <v>100</v>
      </c>
      <c r="F36" s="166">
        <v>85039059</v>
      </c>
      <c r="G36" s="166">
        <f>C36-F36</f>
        <v>0</v>
      </c>
      <c r="H36" s="166"/>
    </row>
    <row r="37" spans="1:8" x14ac:dyDescent="0.2">
      <c r="A37" s="16"/>
      <c r="B37" s="16"/>
      <c r="C37" s="17"/>
    </row>
    <row r="38" spans="1:8" x14ac:dyDescent="0.2">
      <c r="A38" s="16"/>
      <c r="B38" s="16"/>
      <c r="C38" s="17"/>
    </row>
    <row r="39" spans="1:8" x14ac:dyDescent="0.2">
      <c r="A39" s="18" t="s">
        <v>106</v>
      </c>
      <c r="B39" s="18"/>
      <c r="C39" s="18"/>
    </row>
    <row r="40" spans="1:8" x14ac:dyDescent="0.2">
      <c r="A40" s="16"/>
      <c r="B40" s="16"/>
      <c r="C40" s="117"/>
    </row>
    <row r="41" spans="1:8" x14ac:dyDescent="0.2">
      <c r="A41" s="18" t="s">
        <v>107</v>
      </c>
      <c r="B41" s="18"/>
      <c r="C41" s="18"/>
    </row>
    <row r="42" spans="1:8" x14ac:dyDescent="0.2">
      <c r="A42" s="19" t="s">
        <v>108</v>
      </c>
      <c r="B42" s="19"/>
      <c r="C42" s="19"/>
    </row>
    <row r="43" spans="1:8" x14ac:dyDescent="0.2">
      <c r="A43" s="16"/>
      <c r="B43" s="16"/>
      <c r="C43" s="17"/>
    </row>
    <row r="44" spans="1:8" s="7" customFormat="1" x14ac:dyDescent="0.2">
      <c r="A44" s="16"/>
      <c r="B44" s="16"/>
      <c r="C44" s="17"/>
      <c r="E44" s="9"/>
      <c r="F44" s="9"/>
    </row>
    <row r="45" spans="1:8" s="7" customFormat="1" x14ac:dyDescent="0.2">
      <c r="A45" s="18" t="s">
        <v>110</v>
      </c>
      <c r="B45" s="18"/>
      <c r="C45" s="18"/>
      <c r="E45" s="9"/>
      <c r="F45" s="9"/>
    </row>
    <row r="46" spans="1:8" s="7" customFormat="1" x14ac:dyDescent="0.2">
      <c r="A46" s="19" t="s">
        <v>108</v>
      </c>
      <c r="B46" s="19"/>
      <c r="C46" s="19"/>
      <c r="E46" s="9"/>
      <c r="F46" s="9"/>
    </row>
    <row r="47" spans="1:8" s="7" customFormat="1" x14ac:dyDescent="0.2">
      <c r="A47" s="16"/>
      <c r="B47" s="16"/>
      <c r="C47" s="17"/>
      <c r="E47" s="9"/>
      <c r="F47" s="9"/>
    </row>
    <row r="48" spans="1:8" s="7" customFormat="1" x14ac:dyDescent="0.2">
      <c r="A48" s="16"/>
      <c r="B48" s="16"/>
      <c r="C48" s="17"/>
      <c r="E48" s="9"/>
      <c r="F48" s="9"/>
    </row>
    <row r="49" spans="1:6" s="7" customFormat="1" x14ac:dyDescent="0.2">
      <c r="A49" s="18" t="s">
        <v>109</v>
      </c>
      <c r="B49" s="18"/>
      <c r="C49" s="18"/>
      <c r="E49" s="9"/>
      <c r="F49" s="9"/>
    </row>
    <row r="50" spans="1:6" s="7" customFormat="1" x14ac:dyDescent="0.2">
      <c r="A50" s="19" t="s">
        <v>108</v>
      </c>
      <c r="B50" s="19"/>
      <c r="C50" s="19"/>
      <c r="E50" s="9"/>
      <c r="F50" s="9"/>
    </row>
    <row r="51" spans="1:6" s="7" customFormat="1" x14ac:dyDescent="0.2">
      <c r="A51" s="9"/>
      <c r="B51" s="9"/>
      <c r="C51" s="20"/>
      <c r="E51" s="9"/>
      <c r="F51" s="9"/>
    </row>
  </sheetData>
  <mergeCells count="4">
    <mergeCell ref="A1:D1"/>
    <mergeCell ref="A2:D2"/>
    <mergeCell ref="A3:D3"/>
    <mergeCell ref="A5:D5"/>
  </mergeCells>
  <printOptions horizontalCentered="1"/>
  <pageMargins left="0.23622047244094491" right="0.15748031496062992" top="0.15748031496062992" bottom="0.43307086614173229" header="0.11811023622047245" footer="0.15748031496062992"/>
  <pageSetup scale="85" orientation="portrait" r:id="rId1"/>
  <headerFooter>
    <oddFooter>&amp;L&amp;"-,Normal"&amp;8Presupuesto de Egresos del H.Ayuntamiento de XX, S.L.P.&amp;C&amp;"-,Normal"&amp;8Ejercicio Fiscal 2014&amp;R&amp;"-,Normal"&amp;8Página &amp;P de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6" topLeftCell="A7" activePane="bottomLeft" state="frozen"/>
      <selection pane="bottomLeft" activeCell="B23" sqref="B23"/>
    </sheetView>
  </sheetViews>
  <sheetFormatPr baseColWidth="10" defaultColWidth="11.375" defaultRowHeight="11.8" x14ac:dyDescent="0.2"/>
  <cols>
    <col min="1" max="1" width="11.25" style="7" customWidth="1"/>
    <col min="2" max="2" width="80.875" style="9" bestFit="1" customWidth="1"/>
    <col min="3" max="3" width="19" style="20" customWidth="1"/>
    <col min="4" max="4" width="5.875" style="7" customWidth="1"/>
    <col min="5" max="16384" width="11.375" style="9"/>
  </cols>
  <sheetData>
    <row r="1" spans="1:4" x14ac:dyDescent="0.2">
      <c r="B1" s="209" t="s">
        <v>1587</v>
      </c>
      <c r="C1" s="209"/>
      <c r="D1" s="209"/>
    </row>
    <row r="2" spans="1:4" x14ac:dyDescent="0.2">
      <c r="B2" s="209" t="s">
        <v>1576</v>
      </c>
      <c r="C2" s="209"/>
      <c r="D2" s="209"/>
    </row>
    <row r="3" spans="1:4" x14ac:dyDescent="0.2">
      <c r="B3" s="209" t="s">
        <v>1239</v>
      </c>
      <c r="C3" s="209"/>
      <c r="D3" s="209"/>
    </row>
    <row r="4" spans="1:4" x14ac:dyDescent="0.2">
      <c r="B4" s="8"/>
      <c r="C4" s="8"/>
      <c r="D4" s="8"/>
    </row>
    <row r="5" spans="1:4" x14ac:dyDescent="0.2">
      <c r="B5" s="210" t="s">
        <v>105</v>
      </c>
      <c r="C5" s="210"/>
      <c r="D5" s="210"/>
    </row>
    <row r="6" spans="1:4" ht="20.95" customHeight="1" x14ac:dyDescent="0.2">
      <c r="A6" s="10" t="s">
        <v>1341</v>
      </c>
      <c r="B6" s="10" t="s">
        <v>39</v>
      </c>
      <c r="C6" s="10" t="s">
        <v>104</v>
      </c>
      <c r="D6" s="10" t="s">
        <v>111</v>
      </c>
    </row>
    <row r="7" spans="1:4" x14ac:dyDescent="0.2">
      <c r="A7" s="23"/>
      <c r="B7" s="24"/>
      <c r="C7" s="25"/>
      <c r="D7" s="28"/>
    </row>
    <row r="8" spans="1:4" s="74" customFormat="1" x14ac:dyDescent="0.2">
      <c r="A8" s="23" t="s">
        <v>1565</v>
      </c>
      <c r="B8" s="45" t="s">
        <v>1566</v>
      </c>
      <c r="C8" s="25"/>
      <c r="D8" s="28"/>
    </row>
    <row r="9" spans="1:4" s="74" customFormat="1" x14ac:dyDescent="0.2">
      <c r="A9" s="23" t="s">
        <v>1567</v>
      </c>
      <c r="B9" s="45" t="s">
        <v>1568</v>
      </c>
      <c r="C9" s="25"/>
      <c r="D9" s="28"/>
    </row>
    <row r="10" spans="1:4" s="74" customFormat="1" x14ac:dyDescent="0.2">
      <c r="A10" s="23" t="s">
        <v>1569</v>
      </c>
      <c r="B10" s="45" t="s">
        <v>1568</v>
      </c>
      <c r="C10" s="25"/>
      <c r="D10" s="28"/>
    </row>
    <row r="11" spans="1:4" s="74" customFormat="1" x14ac:dyDescent="0.2">
      <c r="A11" s="23" t="s">
        <v>1570</v>
      </c>
      <c r="B11" s="45" t="s">
        <v>1571</v>
      </c>
      <c r="C11" s="25"/>
      <c r="D11" s="28"/>
    </row>
    <row r="12" spans="1:4" x14ac:dyDescent="0.2">
      <c r="A12" s="23" t="s">
        <v>1240</v>
      </c>
      <c r="B12" s="41" t="s">
        <v>1241</v>
      </c>
      <c r="C12" s="119">
        <f>+PE!D559</f>
        <v>85039059</v>
      </c>
      <c r="D12" s="15">
        <v>100</v>
      </c>
    </row>
    <row r="13" spans="1:4" x14ac:dyDescent="0.2">
      <c r="A13" s="23" t="s">
        <v>1572</v>
      </c>
      <c r="B13" s="45" t="s">
        <v>1573</v>
      </c>
      <c r="C13" s="28"/>
      <c r="D13" s="28"/>
    </row>
    <row r="14" spans="1:4" x14ac:dyDescent="0.2">
      <c r="A14" s="14"/>
      <c r="B14" s="121" t="s">
        <v>1461</v>
      </c>
      <c r="C14" s="120">
        <f>+C12</f>
        <v>85039059</v>
      </c>
      <c r="D14" s="15">
        <v>100</v>
      </c>
    </row>
    <row r="15" spans="1:4" x14ac:dyDescent="0.2">
      <c r="B15" s="16"/>
      <c r="C15" s="17"/>
    </row>
    <row r="16" spans="1:4" x14ac:dyDescent="0.2">
      <c r="B16" s="16"/>
      <c r="C16" s="17"/>
    </row>
    <row r="17" spans="2:6" x14ac:dyDescent="0.2">
      <c r="B17" s="18" t="s">
        <v>106</v>
      </c>
      <c r="C17" s="18"/>
    </row>
    <row r="18" spans="2:6" x14ac:dyDescent="0.2">
      <c r="B18" s="16"/>
      <c r="C18" s="17"/>
    </row>
    <row r="19" spans="2:6" x14ac:dyDescent="0.2">
      <c r="B19" s="18" t="s">
        <v>107</v>
      </c>
      <c r="C19" s="18"/>
    </row>
    <row r="20" spans="2:6" x14ac:dyDescent="0.2">
      <c r="B20" s="19" t="s">
        <v>108</v>
      </c>
      <c r="C20" s="19"/>
    </row>
    <row r="21" spans="2:6" s="7" customFormat="1" x14ac:dyDescent="0.2">
      <c r="B21" s="16"/>
      <c r="C21" s="17"/>
      <c r="E21" s="9"/>
      <c r="F21" s="9"/>
    </row>
    <row r="22" spans="2:6" s="7" customFormat="1" x14ac:dyDescent="0.2">
      <c r="B22" s="16"/>
      <c r="C22" s="17"/>
      <c r="E22" s="9"/>
      <c r="F22" s="9"/>
    </row>
    <row r="23" spans="2:6" s="7" customFormat="1" x14ac:dyDescent="0.2">
      <c r="B23" s="18" t="s">
        <v>110</v>
      </c>
      <c r="C23" s="18"/>
      <c r="E23" s="9"/>
      <c r="F23" s="9"/>
    </row>
    <row r="24" spans="2:6" s="7" customFormat="1" x14ac:dyDescent="0.2">
      <c r="B24" s="19" t="s">
        <v>108</v>
      </c>
      <c r="C24" s="19"/>
      <c r="E24" s="9"/>
      <c r="F24" s="9"/>
    </row>
    <row r="25" spans="2:6" s="7" customFormat="1" x14ac:dyDescent="0.2">
      <c r="B25" s="16"/>
      <c r="C25" s="17"/>
      <c r="E25" s="9"/>
      <c r="F25" s="9"/>
    </row>
    <row r="26" spans="2:6" s="7" customFormat="1" x14ac:dyDescent="0.2">
      <c r="B26" s="16"/>
      <c r="C26" s="17"/>
      <c r="E26" s="9"/>
      <c r="F26" s="9"/>
    </row>
    <row r="27" spans="2:6" s="7" customFormat="1" x14ac:dyDescent="0.2">
      <c r="B27" s="18" t="s">
        <v>109</v>
      </c>
      <c r="C27" s="18"/>
      <c r="E27" s="9"/>
      <c r="F27" s="9"/>
    </row>
    <row r="28" spans="2:6" s="7" customFormat="1" x14ac:dyDescent="0.2">
      <c r="B28" s="19" t="s">
        <v>108</v>
      </c>
      <c r="C28" s="19"/>
      <c r="E28" s="9"/>
      <c r="F28" s="9"/>
    </row>
  </sheetData>
  <mergeCells count="4">
    <mergeCell ref="B1:D1"/>
    <mergeCell ref="B2:D2"/>
    <mergeCell ref="B3:D3"/>
    <mergeCell ref="B5:D5"/>
  </mergeCells>
  <printOptions horizontalCentered="1"/>
  <pageMargins left="0.23622047244094491" right="0.15748031496062992" top="0.15748031496062992" bottom="0.43307086614173229" header="0.11811023622047245" footer="0.15748031496062992"/>
  <pageSetup scale="85" orientation="portrait" r:id="rId1"/>
  <headerFooter>
    <oddFooter>&amp;L&amp;"-,Normal"&amp;8Presupuesto de Egresos del H.Ayuntamiento de XX, S.L.P.&amp;C&amp;"-,Normal"&amp;8Ejercicio Fiscal 2014&amp;R&amp;"-,Normal"&amp;8Página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15</vt:i4>
      </vt:variant>
    </vt:vector>
  </HeadingPairs>
  <TitlesOfParts>
    <vt:vector size="27" baseType="lpstr">
      <vt:lpstr>CRI</vt:lpstr>
      <vt:lpstr>PI</vt:lpstr>
      <vt:lpstr>PE</vt:lpstr>
      <vt:lpstr>PREGUNTAS</vt:lpstr>
      <vt:lpstr>IMPORTES</vt:lpstr>
      <vt:lpstr>PE RUBROS</vt:lpstr>
      <vt:lpstr>CLA_FuenteFin</vt:lpstr>
      <vt:lpstr>CLA_TG</vt:lpstr>
      <vt:lpstr>CLA_ECO</vt:lpstr>
      <vt:lpstr>CLA_FUN</vt:lpstr>
      <vt:lpstr>CLA_PROG</vt:lpstr>
      <vt:lpstr>CLA_ADM</vt:lpstr>
      <vt:lpstr>CLA_ADM!Área_de_impresión</vt:lpstr>
      <vt:lpstr>CLA_FuenteFin!Área_de_impresión</vt:lpstr>
      <vt:lpstr>CLA_FUN!Área_de_impresión</vt:lpstr>
      <vt:lpstr>CLA_PROG!Área_de_impresión</vt:lpstr>
      <vt:lpstr>CLA_TG!Área_de_impresión</vt:lpstr>
      <vt:lpstr>PE!Área_de_impresión</vt:lpstr>
      <vt:lpstr>'PE RUBROS'!Área_de_impresión</vt:lpstr>
      <vt:lpstr>PI!Área_de_impresión</vt:lpstr>
      <vt:lpstr>CLA_ADM!Títulos_a_imprimir</vt:lpstr>
      <vt:lpstr>CLA_FuenteFin!Títulos_a_imprimir</vt:lpstr>
      <vt:lpstr>CLA_FUN!Títulos_a_imprimir</vt:lpstr>
      <vt:lpstr>CLA_PROG!Títulos_a_imprimir</vt:lpstr>
      <vt:lpstr>CLA_TG!Títulos_a_imprimir</vt:lpstr>
      <vt:lpstr>PE!Títulos_a_imprimir</vt:lpstr>
      <vt:lpstr>'PE RUBROS'!Títulos_a_imprimir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heral</dc:creator>
  <cp:lastModifiedBy>CP ANDRES</cp:lastModifiedBy>
  <cp:lastPrinted>2014-12-02T20:48:38Z</cp:lastPrinted>
  <dcterms:created xsi:type="dcterms:W3CDTF">2012-11-12T19:46:30Z</dcterms:created>
  <dcterms:modified xsi:type="dcterms:W3CDTF">2019-05-11T05:35:42Z</dcterms:modified>
</cp:coreProperties>
</file>